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орожная карта" sheetId="1" state="visible" r:id="rId1"/>
    <sheet name="Дашборд" sheetId="2" state="visible" r:id="rId2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4E78"/>
      <sz val="18"/>
    </font>
    <font>
      <b val="1"/>
      <color rgb="001F2937"/>
    </font>
    <font>
      <b val="1"/>
      <sz val="14"/>
    </font>
    <font>
      <b val="1"/>
      <sz val="18"/>
    </font>
    <font>
      <b val="1"/>
    </font>
  </fonts>
  <fills count="5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3EAFB"/>
      </patternFill>
    </fill>
    <fill>
      <patternFill patternType="solid">
        <fgColor rgb="00EAF4FB"/>
      </patternFill>
    </fill>
  </fills>
  <borders count="4">
    <border>
      <left/>
      <right/>
      <top/>
      <bottom/>
      <diagonal/>
    </border>
    <border>
      <left style="thin">
        <color rgb="00D9E2F3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medium">
        <color rgb="00A78BFA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thin">
        <color rgb="00D9E2F3"/>
      </left>
      <right style="medium">
        <color rgb="00A78BFA"/>
      </right>
      <top style="thin">
        <color rgb="00D9E2F3"/>
      </top>
      <bottom style="thin">
        <color rgb="00D9E2F3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center" vertical="center" wrapText="1"/>
    </xf>
    <xf numFmtId="0" fontId="2" fillId="2" borderId="3" applyAlignment="1" pivotButton="0" quotePrefix="0" xfId="0">
      <alignment horizontal="center" vertical="center" wrapText="1"/>
    </xf>
    <xf numFmtId="0" fontId="5" fillId="4" borderId="1" pivotButton="0" quotePrefix="0" xfId="0"/>
    <xf numFmtId="0" fontId="0" fillId="0" borderId="1" applyAlignment="1" pivotButton="0" quotePrefix="0" xfId="0">
      <alignment vertical="center" wrapText="1"/>
    </xf>
    <xf numFmtId="3" fontId="0" fillId="0" borderId="2" applyAlignment="1" pivotButton="0" quotePrefix="0" xfId="0">
      <alignment vertical="center" wrapText="1"/>
    </xf>
    <xf numFmtId="3" fontId="0" fillId="0" borderId="1" applyAlignment="1" pivotButton="0" quotePrefix="0" xfId="0">
      <alignment vertical="center" wrapText="1"/>
    </xf>
    <xf numFmtId="3" fontId="0" fillId="0" borderId="3" applyAlignment="1" pivotButton="0" quotePrefix="0" xfId="0">
      <alignment vertical="center" wrapText="1"/>
    </xf>
    <xf numFmtId="3" fontId="5" fillId="4" borderId="2" pivotButton="0" quotePrefix="0" xfId="0"/>
    <xf numFmtId="3" fontId="5" fillId="4" borderId="1" pivotButton="0" quotePrefix="0" xfId="0"/>
    <xf numFmtId="3" fontId="5" fillId="4" borderId="3" pivotButton="0" quotePrefix="0" xfId="0"/>
    <xf numFmtId="0" fontId="5" fillId="2" borderId="1" pivotButton="0" quotePrefix="0" xfId="0"/>
    <xf numFmtId="3" fontId="5" fillId="2" borderId="2" pivotButton="0" quotePrefix="0" xfId="0"/>
    <xf numFmtId="3" fontId="5" fillId="2" borderId="1" pivotButton="0" quotePrefix="0" xfId="0"/>
    <xf numFmtId="3" fontId="5" fillId="2" borderId="3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4" fontId="0" fillId="0" borderId="1" applyAlignment="1" pivotButton="0" quotePrefix="0" xfId="0">
      <alignment vertical="center" wrapText="1"/>
    </xf>
    <xf numFmtId="10" fontId="0" fillId="0" borderId="1" applyAlignment="1" pivotButton="0" quotePrefix="0" xfId="0">
      <alignment vertical="center" wrapText="1"/>
    </xf>
    <xf numFmtId="9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Свод подразделений, сумма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'Дашборд'!E16</f>
            </strRef>
          </tx>
          <spPr>
            <a:ln>
              <a:prstDash val="solid"/>
            </a:ln>
          </spPr>
          <cat>
            <numRef>
              <f>'Дашборд'!$A$17:$A$21</f>
            </numRef>
          </cat>
          <val>
            <numRef>
              <f>'Дашборд'!$E$17:$E$21</f>
            </numRef>
          </val>
        </ser>
        <ser>
          <idx val="1"/>
          <order val="1"/>
          <tx>
            <strRef>
              <f>'Дашборд'!F16</f>
            </strRef>
          </tx>
          <spPr>
            <a:ln>
              <a:prstDash val="solid"/>
            </a:ln>
          </spPr>
          <cat>
            <numRef>
              <f>'Дашборд'!$A$17:$A$21</f>
            </numRef>
          </cat>
          <val>
            <numRef>
              <f>'Дашборд'!$F$17:$F$21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Подразделение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Сумма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Дорожная карта, накопительная сумма</a:t>
            </a:r>
          </a:p>
        </rich>
      </tx>
    </title>
    <plotArea>
      <lineChart>
        <grouping val="standard"/>
        <ser>
          <idx val="0"/>
          <order val="0"/>
          <tx>
            <strRef>
              <f>'Дашборд'!C77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'Дашборд'!$A$78:$A$107</f>
            </numRef>
          </cat>
          <val>
            <numRef>
              <f>'Дашборд'!$C$78:$C$107</f>
            </numRef>
          </val>
        </ser>
        <ser>
          <idx val="1"/>
          <order val="1"/>
          <tx>
            <strRef>
              <f>'Дашборд'!D77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'Дашборд'!$A$78:$A$107</f>
            </numRef>
          </cat>
          <val>
            <numRef>
              <f>'Дашборд'!$D$78:$D$107</f>
            </numRef>
          </val>
        </ser>
        <ser>
          <idx val="2"/>
          <order val="2"/>
          <tx>
            <strRef>
              <f>'Дашборд'!E77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'Дашборд'!$A$78:$A$107</f>
            </numRef>
          </cat>
          <val>
            <numRef>
              <f>'Дашборд'!$E$78:$E$107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10</col>
      <colOff>0</colOff>
      <row>4</row>
      <rowOff>0</rowOff>
    </from>
    <ext cx="648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10</col>
      <colOff>0</colOff>
      <row>21</row>
      <rowOff>0</rowOff>
    </from>
    <ext cx="6480000" cy="32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J66"/>
  <sheetViews>
    <sheetView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3" customWidth="1" min="2" max="2"/>
    <col width="14" customWidth="1" min="3" max="3"/>
    <col width="35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</cols>
  <sheetData>
    <row r="1">
      <c r="A1" s="1" t="inlineStr">
        <is>
          <t>Дорожная карта</t>
        </is>
      </c>
      <c r="E1" t="inlineStr">
        <is>
          <t>Дата контроля: 30.04.2026</t>
        </is>
      </c>
    </row>
    <row r="2">
      <c r="E2" t="inlineStr">
        <is>
          <t>Период: 01.04.2026 - 30.04.2026</t>
        </is>
      </c>
    </row>
    <row r="3">
      <c r="A3" s="2" t="inlineStr">
        <is>
          <t>План и факт услуг по тренерам</t>
        </is>
      </c>
      <c r="E3" s="3" t="inlineStr">
        <is>
          <t>Неделя 1 (01.04 - 05.04)</t>
        </is>
      </c>
      <c r="O3" s="3" t="inlineStr">
        <is>
          <t>Неделя 2 (06.04 - 12.04)</t>
        </is>
      </c>
      <c r="Y3" s="3" t="inlineStr">
        <is>
          <t>Неделя 3 (13.04 - 19.04)</t>
        </is>
      </c>
      <c r="AI3" s="3" t="inlineStr">
        <is>
          <t>Неделя 4 (20.04 - 26.04)</t>
        </is>
      </c>
      <c r="AS3" s="3" t="inlineStr">
        <is>
          <t>Неделя 5 (27.04 - 30.04)</t>
        </is>
      </c>
      <c r="BD3" s="3" t="inlineStr">
        <is>
          <t>Итого за месяц</t>
        </is>
      </c>
    </row>
    <row r="4">
      <c r="A4" s="4" t="inlineStr">
        <is>
          <t>№</t>
        </is>
      </c>
      <c r="B4" s="4" t="inlineStr">
        <is>
          <t>Дата начала</t>
        </is>
      </c>
      <c r="C4" s="4" t="inlineStr">
        <is>
          <t>Статус</t>
        </is>
      </c>
      <c r="D4" s="4" t="inlineStr">
        <is>
          <t>ФИО</t>
        </is>
      </c>
      <c r="E4" s="5" t="inlineStr">
        <is>
          <t>Факт ПТ</t>
        </is>
      </c>
      <c r="F4" s="4" t="inlineStr">
        <is>
          <t>Факт секций</t>
        </is>
      </c>
      <c r="G4" s="4" t="inlineStr">
        <is>
          <t>Факт ВПТ</t>
        </is>
      </c>
      <c r="H4" s="4" t="inlineStr">
        <is>
          <t>Факт прочих</t>
        </is>
      </c>
      <c r="I4" s="4" t="inlineStr">
        <is>
          <t>Факт услуг</t>
        </is>
      </c>
      <c r="J4" s="4" t="inlineStr">
        <is>
          <t>Тех. задание услуг</t>
        </is>
      </c>
      <c r="K4" s="4" t="inlineStr">
        <is>
          <t>Разница услуг</t>
        </is>
      </c>
      <c r="L4" s="4" t="inlineStr">
        <is>
          <t>Факт ₽</t>
        </is>
      </c>
      <c r="M4" s="4" t="inlineStr">
        <is>
          <t>Тех. задание ₽</t>
        </is>
      </c>
      <c r="N4" s="6" t="inlineStr">
        <is>
          <t>Разница ₽</t>
        </is>
      </c>
      <c r="O4" s="5" t="inlineStr">
        <is>
          <t>Факт ПТ</t>
        </is>
      </c>
      <c r="P4" s="4" t="inlineStr">
        <is>
          <t>Факт секций</t>
        </is>
      </c>
      <c r="Q4" s="4" t="inlineStr">
        <is>
          <t>Факт ВПТ</t>
        </is>
      </c>
      <c r="R4" s="4" t="inlineStr">
        <is>
          <t>Факт прочих</t>
        </is>
      </c>
      <c r="S4" s="4" t="inlineStr">
        <is>
          <t>Факт услуг</t>
        </is>
      </c>
      <c r="T4" s="4" t="inlineStr">
        <is>
          <t>Тех. задание услуг</t>
        </is>
      </c>
      <c r="U4" s="4" t="inlineStr">
        <is>
          <t>Разница услуг</t>
        </is>
      </c>
      <c r="V4" s="4" t="inlineStr">
        <is>
          <t>Факт ₽</t>
        </is>
      </c>
      <c r="W4" s="4" t="inlineStr">
        <is>
          <t>Тех. задание ₽</t>
        </is>
      </c>
      <c r="X4" s="6" t="inlineStr">
        <is>
          <t>Разница ₽</t>
        </is>
      </c>
      <c r="Y4" s="5" t="inlineStr">
        <is>
          <t>Факт ПТ</t>
        </is>
      </c>
      <c r="Z4" s="4" t="inlineStr">
        <is>
          <t>Факт секций</t>
        </is>
      </c>
      <c r="AA4" s="4" t="inlineStr">
        <is>
          <t>Факт ВПТ</t>
        </is>
      </c>
      <c r="AB4" s="4" t="inlineStr">
        <is>
          <t>Факт прочих</t>
        </is>
      </c>
      <c r="AC4" s="4" t="inlineStr">
        <is>
          <t>Факт услуг</t>
        </is>
      </c>
      <c r="AD4" s="4" t="inlineStr">
        <is>
          <t>Тех. задание услуг</t>
        </is>
      </c>
      <c r="AE4" s="4" t="inlineStr">
        <is>
          <t>Разница услуг</t>
        </is>
      </c>
      <c r="AF4" s="4" t="inlineStr">
        <is>
          <t>Факт ₽</t>
        </is>
      </c>
      <c r="AG4" s="4" t="inlineStr">
        <is>
          <t>Тех. задание ₽</t>
        </is>
      </c>
      <c r="AH4" s="6" t="inlineStr">
        <is>
          <t>Разница ₽</t>
        </is>
      </c>
      <c r="AI4" s="5" t="inlineStr">
        <is>
          <t>Факт ПТ</t>
        </is>
      </c>
      <c r="AJ4" s="4" t="inlineStr">
        <is>
          <t>Факт секций</t>
        </is>
      </c>
      <c r="AK4" s="4" t="inlineStr">
        <is>
          <t>Факт ВПТ</t>
        </is>
      </c>
      <c r="AL4" s="4" t="inlineStr">
        <is>
          <t>Факт прочих</t>
        </is>
      </c>
      <c r="AM4" s="4" t="inlineStr">
        <is>
          <t>Факт услуг</t>
        </is>
      </c>
      <c r="AN4" s="4" t="inlineStr">
        <is>
          <t>Тех. задание услуг</t>
        </is>
      </c>
      <c r="AO4" s="4" t="inlineStr">
        <is>
          <t>Разница услуг</t>
        </is>
      </c>
      <c r="AP4" s="4" t="inlineStr">
        <is>
          <t>Факт ₽</t>
        </is>
      </c>
      <c r="AQ4" s="4" t="inlineStr">
        <is>
          <t>Тех. задание ₽</t>
        </is>
      </c>
      <c r="AR4" s="6" t="inlineStr">
        <is>
          <t>Разница ₽</t>
        </is>
      </c>
      <c r="AS4" s="5" t="inlineStr">
        <is>
          <t>Факт ПТ</t>
        </is>
      </c>
      <c r="AT4" s="4" t="inlineStr">
        <is>
          <t>Факт секций</t>
        </is>
      </c>
      <c r="AU4" s="4" t="inlineStr">
        <is>
          <t>Факт ВПТ</t>
        </is>
      </c>
      <c r="AV4" s="4" t="inlineStr">
        <is>
          <t>Факт прочих</t>
        </is>
      </c>
      <c r="AW4" s="4" t="inlineStr">
        <is>
          <t>Факт услуг</t>
        </is>
      </c>
      <c r="AX4" s="4" t="inlineStr">
        <is>
          <t>Тех. задание услуг</t>
        </is>
      </c>
      <c r="AY4" s="4" t="inlineStr">
        <is>
          <t>Разница услуг</t>
        </is>
      </c>
      <c r="AZ4" s="4" t="inlineStr">
        <is>
          <t>Факт ₽</t>
        </is>
      </c>
      <c r="BA4" s="4" t="inlineStr">
        <is>
          <t>Тех. задание ₽</t>
        </is>
      </c>
      <c r="BB4" s="6" t="inlineStr">
        <is>
          <t>Разница ₽</t>
        </is>
      </c>
      <c r="BD4" s="4" t="inlineStr">
        <is>
          <t>Тех. задание услуг</t>
        </is>
      </c>
      <c r="BE4" s="4" t="inlineStr">
        <is>
          <t>Факт услуг</t>
        </is>
      </c>
      <c r="BF4" s="4" t="inlineStr">
        <is>
          <t>Разница услуг</t>
        </is>
      </c>
      <c r="BG4" s="4" t="inlineStr">
        <is>
          <t>Тех. задание ₽</t>
        </is>
      </c>
      <c r="BH4" s="4" t="inlineStr">
        <is>
          <t>Факт ₽</t>
        </is>
      </c>
      <c r="BI4" s="4" t="inlineStr">
        <is>
          <t>Разница ₽</t>
        </is>
      </c>
      <c r="BJ4" s="4" t="inlineStr">
        <is>
          <t>Ранрейт ₽</t>
        </is>
      </c>
    </row>
    <row r="5">
      <c r="A5" s="7" t="n"/>
      <c r="B5" s="7" t="n"/>
      <c r="C5" s="7" t="n"/>
      <c r="D5" s="7" t="inlineStr">
        <is>
          <t>БАССЕЙН</t>
        </is>
      </c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  <c r="O5" s="7" t="n"/>
      <c r="P5" s="7" t="n"/>
      <c r="Q5" s="7" t="n"/>
      <c r="R5" s="7" t="n"/>
      <c r="S5" s="7" t="n"/>
      <c r="T5" s="7" t="n"/>
      <c r="U5" s="7" t="n"/>
      <c r="V5" s="7" t="n"/>
      <c r="W5" s="7" t="n"/>
      <c r="X5" s="7" t="n"/>
      <c r="Y5" s="7" t="n"/>
      <c r="Z5" s="7" t="n"/>
      <c r="AA5" s="7" t="n"/>
      <c r="AB5" s="7" t="n"/>
      <c r="AC5" s="7" t="n"/>
      <c r="AD5" s="7" t="n"/>
      <c r="AE5" s="7" t="n"/>
      <c r="AF5" s="7" t="n"/>
      <c r="AG5" s="7" t="n"/>
      <c r="AH5" s="7" t="n"/>
      <c r="AI5" s="7" t="n"/>
      <c r="AJ5" s="7" t="n"/>
      <c r="AK5" s="7" t="n"/>
      <c r="AL5" s="7" t="n"/>
      <c r="AM5" s="7" t="n"/>
      <c r="AN5" s="7" t="n"/>
      <c r="AO5" s="7" t="n"/>
      <c r="AP5" s="7" t="n"/>
      <c r="AQ5" s="7" t="n"/>
      <c r="AR5" s="7" t="n"/>
      <c r="AS5" s="7" t="n"/>
      <c r="AT5" s="7" t="n"/>
      <c r="AU5" s="7" t="n"/>
      <c r="AV5" s="7" t="n"/>
      <c r="AW5" s="7" t="n"/>
      <c r="AX5" s="7" t="n"/>
      <c r="AY5" s="7" t="n"/>
      <c r="AZ5" s="7" t="n"/>
      <c r="BA5" s="7" t="n"/>
      <c r="BB5" s="7" t="n"/>
      <c r="BC5" s="7" t="n"/>
      <c r="BD5" s="7" t="n"/>
      <c r="BE5" s="7" t="n"/>
      <c r="BF5" s="7" t="n"/>
      <c r="BG5" s="7" t="n"/>
      <c r="BH5" s="7" t="n"/>
      <c r="BI5" s="7" t="n"/>
      <c r="BJ5" s="7" t="n"/>
    </row>
    <row r="6">
      <c r="A6" s="8" t="n">
        <v>1</v>
      </c>
      <c r="B6" s="8" t="inlineStr">
        <is>
          <t>2026-03-01</t>
        </is>
      </c>
      <c r="C6" s="8" t="inlineStr">
        <is>
          <t>ПТ</t>
        </is>
      </c>
      <c r="D6" s="8" t="inlineStr">
        <is>
          <t>Дроздов Михаил Андреевич</t>
        </is>
      </c>
      <c r="E6" s="9" t="n">
        <v>27</v>
      </c>
      <c r="F6" s="10" t="n">
        <v>7</v>
      </c>
      <c r="G6" s="10" t="n">
        <v>1</v>
      </c>
      <c r="H6" s="10" t="n">
        <v>0</v>
      </c>
      <c r="I6" s="10" t="n">
        <v>35</v>
      </c>
      <c r="J6" s="10" t="n">
        <v>34.49411514086382</v>
      </c>
      <c r="K6" s="10">
        <f>I6-J6</f>
        <v/>
      </c>
      <c r="L6" s="10" t="n">
        <v>76992.42</v>
      </c>
      <c r="M6" s="10" t="n">
        <v>57558.70627966442</v>
      </c>
      <c r="N6" s="11">
        <f>L6-M6</f>
        <v/>
      </c>
      <c r="O6" s="9" t="n">
        <v>21</v>
      </c>
      <c r="P6" s="10" t="n">
        <v>11</v>
      </c>
      <c r="Q6" s="10" t="n">
        <v>0</v>
      </c>
      <c r="R6" s="10" t="n">
        <v>0</v>
      </c>
      <c r="S6" s="10" t="n">
        <v>32</v>
      </c>
      <c r="T6" s="10" t="n">
        <v>51.48170634286627</v>
      </c>
      <c r="U6" s="10">
        <f>S6-T6</f>
        <v/>
      </c>
      <c r="V6" s="10" t="n">
        <v>61827.42</v>
      </c>
      <c r="W6" s="10" t="n">
        <v>86475.47663707407</v>
      </c>
      <c r="X6" s="11">
        <f>V6-W6</f>
        <v/>
      </c>
      <c r="Y6" s="9" t="n">
        <v>22</v>
      </c>
      <c r="Z6" s="10" t="n">
        <v>11</v>
      </c>
      <c r="AA6" s="10" t="n">
        <v>0</v>
      </c>
      <c r="AB6" s="10" t="n">
        <v>0</v>
      </c>
      <c r="AC6" s="10" t="n">
        <v>33</v>
      </c>
      <c r="AD6" s="10" t="n">
        <v>51.48170634286627</v>
      </c>
      <c r="AE6" s="10">
        <f>AC6-AD6</f>
        <v/>
      </c>
      <c r="AF6" s="10" t="n">
        <v>62093.75</v>
      </c>
      <c r="AG6" s="10" t="n">
        <v>86475.47663707407</v>
      </c>
      <c r="AH6" s="11">
        <f>AF6-AG6</f>
        <v/>
      </c>
      <c r="AI6" s="9" t="n">
        <v>22</v>
      </c>
      <c r="AJ6" s="10" t="n">
        <v>8</v>
      </c>
      <c r="AK6" s="10" t="n">
        <v>2</v>
      </c>
      <c r="AL6" s="10" t="n">
        <v>0</v>
      </c>
      <c r="AM6" s="10" t="n">
        <v>32</v>
      </c>
      <c r="AN6" s="10" t="n">
        <v>51.48170634286627</v>
      </c>
      <c r="AO6" s="10">
        <f>AM6-AN6</f>
        <v/>
      </c>
      <c r="AP6" s="10" t="n">
        <v>59593.25</v>
      </c>
      <c r="AQ6" s="10" t="n">
        <v>86475.47663707407</v>
      </c>
      <c r="AR6" s="11">
        <f>AP6-AQ6</f>
        <v/>
      </c>
      <c r="AS6" s="9" t="n">
        <v>10</v>
      </c>
      <c r="AT6" s="10" t="n">
        <v>0</v>
      </c>
      <c r="AU6" s="10" t="n">
        <v>0</v>
      </c>
      <c r="AV6" s="10" t="n">
        <v>0</v>
      </c>
      <c r="AW6" s="10" t="n">
        <v>10</v>
      </c>
      <c r="AX6" s="10" t="n">
        <v>35.06076583053737</v>
      </c>
      <c r="AY6" s="10">
        <f>AW6-AX6</f>
        <v/>
      </c>
      <c r="AZ6" s="10" t="n">
        <v>21655.5</v>
      </c>
      <c r="BA6" s="10" t="n">
        <v>59014.86380911331</v>
      </c>
      <c r="BB6" s="11">
        <f>AZ6-BA6</f>
        <v/>
      </c>
      <c r="BD6" s="10">
        <f>SUM(J6,T6,AD6,AN6,AX6)</f>
        <v/>
      </c>
      <c r="BE6" s="10">
        <f>SUM(I6,S6,AC6,AM6,AW6)</f>
        <v/>
      </c>
      <c r="BF6" s="10">
        <f>BE6-BD6</f>
        <v/>
      </c>
      <c r="BG6" s="10">
        <f>SUM(M6,W6,AG6,AQ6,BA6)</f>
        <v/>
      </c>
      <c r="BH6" s="10">
        <f>SUM(L6,V6,AF6,AP6,AZ6)</f>
        <v/>
      </c>
      <c r="BI6" s="10">
        <f>BH6-BG6</f>
        <v/>
      </c>
      <c r="BJ6" s="10">
        <f>IFERROR(BH6/30*30,0)</f>
        <v/>
      </c>
    </row>
    <row r="7">
      <c r="A7" s="8" t="n">
        <v>2</v>
      </c>
      <c r="B7" s="8" t="inlineStr">
        <is>
          <t>2026-03-01</t>
        </is>
      </c>
      <c r="C7" s="8" t="inlineStr">
        <is>
          <t>ПТ</t>
        </is>
      </c>
      <c r="D7" s="8" t="inlineStr">
        <is>
          <t>Зеньков Валерий Сергеевич</t>
        </is>
      </c>
      <c r="E7" s="9" t="n">
        <v>12</v>
      </c>
      <c r="F7" s="10" t="n">
        <v>0</v>
      </c>
      <c r="G7" s="10" t="n">
        <v>0</v>
      </c>
      <c r="H7" s="10" t="n">
        <v>0</v>
      </c>
      <c r="I7" s="10" t="n">
        <v>12</v>
      </c>
      <c r="J7" s="10" t="n">
        <v>53.74306332214943</v>
      </c>
      <c r="K7" s="10">
        <f>I7-J7</f>
        <v/>
      </c>
      <c r="L7" s="10" t="n">
        <v>28229.01</v>
      </c>
      <c r="M7" s="10" t="n">
        <v>87884.18424243442</v>
      </c>
      <c r="N7" s="11">
        <f>L7-M7</f>
        <v/>
      </c>
      <c r="O7" s="9" t="n">
        <v>27</v>
      </c>
      <c r="P7" s="10" t="n">
        <v>73</v>
      </c>
      <c r="Q7" s="10" t="n">
        <v>0</v>
      </c>
      <c r="R7" s="10" t="n">
        <v>0</v>
      </c>
      <c r="S7" s="10" t="n">
        <v>100</v>
      </c>
      <c r="T7" s="10" t="n">
        <v>80.21033711455505</v>
      </c>
      <c r="U7" s="10">
        <f>S7-T7</f>
        <v/>
      </c>
      <c r="V7" s="10" t="n">
        <v>144309.23</v>
      </c>
      <c r="W7" s="10" t="n">
        <v>132036.0934503836</v>
      </c>
      <c r="X7" s="11">
        <f>V7-W7</f>
        <v/>
      </c>
      <c r="Y7" s="9" t="n">
        <v>23</v>
      </c>
      <c r="Z7" s="10" t="n">
        <v>50</v>
      </c>
      <c r="AA7" s="10" t="n">
        <v>0</v>
      </c>
      <c r="AB7" s="10" t="n">
        <v>0</v>
      </c>
      <c r="AC7" s="10" t="n">
        <v>73</v>
      </c>
      <c r="AD7" s="10" t="n">
        <v>80.21033711455505</v>
      </c>
      <c r="AE7" s="10">
        <f>AC7-AD7</f>
        <v/>
      </c>
      <c r="AF7" s="10" t="n">
        <v>111372.01</v>
      </c>
      <c r="AG7" s="10" t="n">
        <v>132036.0934503836</v>
      </c>
      <c r="AH7" s="11">
        <f>AF7-AG7</f>
        <v/>
      </c>
      <c r="AI7" s="9" t="n">
        <v>28</v>
      </c>
      <c r="AJ7" s="10" t="n">
        <v>35</v>
      </c>
      <c r="AK7" s="10" t="n">
        <v>0</v>
      </c>
      <c r="AL7" s="10" t="n">
        <v>0</v>
      </c>
      <c r="AM7" s="10" t="n">
        <v>63</v>
      </c>
      <c r="AN7" s="10" t="n">
        <v>80.21033711455505</v>
      </c>
      <c r="AO7" s="10">
        <f>AM7-AN7</f>
        <v/>
      </c>
      <c r="AP7" s="10" t="n">
        <v>101412.44</v>
      </c>
      <c r="AQ7" s="10" t="n">
        <v>132036.0934503836</v>
      </c>
      <c r="AR7" s="11">
        <f>AP7-AQ7</f>
        <v/>
      </c>
      <c r="AS7" s="9" t="n">
        <v>9</v>
      </c>
      <c r="AT7" s="10" t="n">
        <v>24</v>
      </c>
      <c r="AU7" s="10" t="n">
        <v>0</v>
      </c>
      <c r="AV7" s="10" t="n">
        <v>0</v>
      </c>
      <c r="AW7" s="10" t="n">
        <v>33</v>
      </c>
      <c r="AX7" s="10" t="n">
        <v>54.62592533418546</v>
      </c>
      <c r="AY7" s="10">
        <f>AW7-AX7</f>
        <v/>
      </c>
      <c r="AZ7" s="10" t="n">
        <v>47537.15000000001</v>
      </c>
      <c r="BA7" s="10" t="n">
        <v>90107.53540641477</v>
      </c>
      <c r="BB7" s="11">
        <f>AZ7-BA7</f>
        <v/>
      </c>
      <c r="BD7" s="10">
        <f>SUM(J7,T7,AD7,AN7,AX7)</f>
        <v/>
      </c>
      <c r="BE7" s="10">
        <f>SUM(I7,S7,AC7,AM7,AW7)</f>
        <v/>
      </c>
      <c r="BF7" s="10">
        <f>BE7-BD7</f>
        <v/>
      </c>
      <c r="BG7" s="10">
        <f>SUM(M7,W7,AG7,AQ7,BA7)</f>
        <v/>
      </c>
      <c r="BH7" s="10">
        <f>SUM(L7,V7,AF7,AP7,AZ7)</f>
        <v/>
      </c>
      <c r="BI7" s="10">
        <f>BH7-BG7</f>
        <v/>
      </c>
      <c r="BJ7" s="10">
        <f>IFERROR(BH7/30*30,0)</f>
        <v/>
      </c>
    </row>
    <row r="8">
      <c r="A8" s="8" t="n">
        <v>3</v>
      </c>
      <c r="B8" s="8" t="inlineStr">
        <is>
          <t>2026-03-01</t>
        </is>
      </c>
      <c r="C8" s="8" t="inlineStr">
        <is>
          <t>ПТ</t>
        </is>
      </c>
      <c r="D8" s="8" t="inlineStr">
        <is>
          <t>Коваль Никита Андреевич</t>
        </is>
      </c>
      <c r="E8" s="9" t="n">
        <v>15</v>
      </c>
      <c r="F8" s="10" t="n">
        <v>5</v>
      </c>
      <c r="G8" s="10" t="n">
        <v>1</v>
      </c>
      <c r="H8" s="10" t="n">
        <v>0</v>
      </c>
      <c r="I8" s="10" t="n">
        <v>21</v>
      </c>
      <c r="J8" s="10" t="n">
        <v>41.26974490067636</v>
      </c>
      <c r="K8" s="10">
        <f>I8-J8</f>
        <v/>
      </c>
      <c r="L8" s="10" t="n">
        <v>39234.25</v>
      </c>
      <c r="M8" s="10" t="n">
        <v>82220.16261385042</v>
      </c>
      <c r="N8" s="11">
        <f>L8-M8</f>
        <v/>
      </c>
      <c r="O8" s="9" t="n">
        <v>28</v>
      </c>
      <c r="P8" s="10" t="n">
        <v>11</v>
      </c>
      <c r="Q8" s="10" t="n">
        <v>1</v>
      </c>
      <c r="R8" s="10" t="n">
        <v>0</v>
      </c>
      <c r="S8" s="10" t="n">
        <v>40</v>
      </c>
      <c r="T8" s="10" t="n">
        <v>61.59418437450072</v>
      </c>
      <c r="U8" s="10">
        <f>S8-T8</f>
        <v/>
      </c>
      <c r="V8" s="10" t="n">
        <v>75139.42999999999</v>
      </c>
      <c r="W8" s="10" t="n">
        <v>123526.5385685438</v>
      </c>
      <c r="X8" s="11">
        <f>V8-W8</f>
        <v/>
      </c>
      <c r="Y8" s="9" t="n">
        <v>26</v>
      </c>
      <c r="Z8" s="10" t="n">
        <v>11</v>
      </c>
      <c r="AA8" s="10" t="n">
        <v>1</v>
      </c>
      <c r="AB8" s="10" t="n">
        <v>0</v>
      </c>
      <c r="AC8" s="10" t="n">
        <v>38</v>
      </c>
      <c r="AD8" s="10" t="n">
        <v>61.59418437450072</v>
      </c>
      <c r="AE8" s="10">
        <f>AC8-AD8</f>
        <v/>
      </c>
      <c r="AF8" s="10" t="n">
        <v>71536.16</v>
      </c>
      <c r="AG8" s="10" t="n">
        <v>123526.5385685438</v>
      </c>
      <c r="AH8" s="11">
        <f>AF8-AG8</f>
        <v/>
      </c>
      <c r="AI8" s="9" t="n">
        <v>21</v>
      </c>
      <c r="AJ8" s="10" t="n">
        <v>11</v>
      </c>
      <c r="AK8" s="10" t="n">
        <v>2</v>
      </c>
      <c r="AL8" s="10" t="n">
        <v>0</v>
      </c>
      <c r="AM8" s="10" t="n">
        <v>34</v>
      </c>
      <c r="AN8" s="10" t="n">
        <v>61.59418437450072</v>
      </c>
      <c r="AO8" s="10">
        <f>AM8-AN8</f>
        <v/>
      </c>
      <c r="AP8" s="10" t="n">
        <v>55102.58</v>
      </c>
      <c r="AQ8" s="10" t="n">
        <v>123526.5385685438</v>
      </c>
      <c r="AR8" s="11">
        <f>AP8-AQ8</f>
        <v/>
      </c>
      <c r="AS8" s="9" t="n">
        <v>13</v>
      </c>
      <c r="AT8" s="10" t="n">
        <v>8</v>
      </c>
      <c r="AU8" s="10" t="n">
        <v>2</v>
      </c>
      <c r="AV8" s="10" t="n">
        <v>0</v>
      </c>
      <c r="AW8" s="10" t="n">
        <v>23</v>
      </c>
      <c r="AX8" s="10" t="n">
        <v>41.9477019758215</v>
      </c>
      <c r="AY8" s="10">
        <f>AW8-AX8</f>
        <v/>
      </c>
      <c r="AZ8" s="10" t="n">
        <v>35721.49000000001</v>
      </c>
      <c r="BA8" s="10" t="n">
        <v>84300.22168051798</v>
      </c>
      <c r="BB8" s="11">
        <f>AZ8-BA8</f>
        <v/>
      </c>
      <c r="BD8" s="10">
        <f>SUM(J8,T8,AD8,AN8,AX8)</f>
        <v/>
      </c>
      <c r="BE8" s="10">
        <f>SUM(I8,S8,AC8,AM8,AW8)</f>
        <v/>
      </c>
      <c r="BF8" s="10">
        <f>BE8-BD8</f>
        <v/>
      </c>
      <c r="BG8" s="10">
        <f>SUM(M8,W8,AG8,AQ8,BA8)</f>
        <v/>
      </c>
      <c r="BH8" s="10">
        <f>SUM(L8,V8,AF8,AP8,AZ8)</f>
        <v/>
      </c>
      <c r="BI8" s="10">
        <f>BH8-BG8</f>
        <v/>
      </c>
      <c r="BJ8" s="10">
        <f>IFERROR(BH8/30*30,0)</f>
        <v/>
      </c>
    </row>
    <row r="9">
      <c r="A9" s="8" t="n">
        <v>4</v>
      </c>
      <c r="B9" s="8" t="inlineStr">
        <is>
          <t>2026-03-01</t>
        </is>
      </c>
      <c r="C9" s="8" t="inlineStr">
        <is>
          <t>ПТ</t>
        </is>
      </c>
      <c r="D9" s="8" t="inlineStr">
        <is>
          <t>Коновалова Галина Игоревна</t>
        </is>
      </c>
      <c r="E9" s="9" t="n">
        <v>4</v>
      </c>
      <c r="F9" s="10" t="n">
        <v>0</v>
      </c>
      <c r="G9" s="10" t="n">
        <v>1</v>
      </c>
      <c r="H9" s="10" t="n">
        <v>0</v>
      </c>
      <c r="I9" s="10" t="n">
        <v>5</v>
      </c>
      <c r="J9" s="10" t="n">
        <v>3.541806465356553</v>
      </c>
      <c r="K9" s="10">
        <f>I9-J9</f>
        <v/>
      </c>
      <c r="L9" s="10" t="n">
        <v>7005</v>
      </c>
      <c r="M9" s="10" t="n">
        <v>6123.266625496214</v>
      </c>
      <c r="N9" s="11">
        <f>L9-M9</f>
        <v/>
      </c>
      <c r="O9" s="9" t="n">
        <v>4</v>
      </c>
      <c r="P9" s="10" t="n">
        <v>0</v>
      </c>
      <c r="Q9" s="10" t="n">
        <v>0</v>
      </c>
      <c r="R9" s="10" t="n">
        <v>0</v>
      </c>
      <c r="S9" s="10" t="n">
        <v>4</v>
      </c>
      <c r="T9" s="10" t="n">
        <v>5.286068061990734</v>
      </c>
      <c r="U9" s="10">
        <f>S9-T9</f>
        <v/>
      </c>
      <c r="V9" s="10" t="n">
        <v>7580</v>
      </c>
      <c r="W9" s="10" t="n">
        <v>9199.518791178092</v>
      </c>
      <c r="X9" s="11">
        <f>V9-W9</f>
        <v/>
      </c>
      <c r="Y9" s="9" t="n">
        <v>3</v>
      </c>
      <c r="Z9" s="10" t="n">
        <v>0</v>
      </c>
      <c r="AA9" s="10" t="n">
        <v>0</v>
      </c>
      <c r="AB9" s="10" t="n">
        <v>0</v>
      </c>
      <c r="AC9" s="10" t="n">
        <v>3</v>
      </c>
      <c r="AD9" s="10" t="n">
        <v>5.286068061990734</v>
      </c>
      <c r="AE9" s="10">
        <f>AC9-AD9</f>
        <v/>
      </c>
      <c r="AF9" s="10" t="n">
        <v>5670</v>
      </c>
      <c r="AG9" s="10" t="n">
        <v>9199.518791178092</v>
      </c>
      <c r="AH9" s="11">
        <f>AF9-AG9</f>
        <v/>
      </c>
      <c r="AI9" s="9" t="n">
        <v>1</v>
      </c>
      <c r="AJ9" s="10" t="n">
        <v>0</v>
      </c>
      <c r="AK9" s="10" t="n">
        <v>0</v>
      </c>
      <c r="AL9" s="10" t="n">
        <v>0</v>
      </c>
      <c r="AM9" s="10" t="n">
        <v>1</v>
      </c>
      <c r="AN9" s="10" t="n">
        <v>5.286068061990734</v>
      </c>
      <c r="AO9" s="10">
        <f>AM9-AN9</f>
        <v/>
      </c>
      <c r="AP9" s="10" t="n">
        <v>2190</v>
      </c>
      <c r="AQ9" s="10" t="n">
        <v>9199.518791178092</v>
      </c>
      <c r="AR9" s="11">
        <f>AP9-AQ9</f>
        <v/>
      </c>
      <c r="AS9" s="9" t="n">
        <v>1</v>
      </c>
      <c r="AT9" s="10" t="n">
        <v>0</v>
      </c>
      <c r="AU9" s="10" t="n">
        <v>1</v>
      </c>
      <c r="AV9" s="10" t="n">
        <v>0</v>
      </c>
      <c r="AW9" s="10" t="n">
        <v>2</v>
      </c>
      <c r="AX9" s="10" t="n">
        <v>3.599989348671248</v>
      </c>
      <c r="AY9" s="10">
        <f>AW9-AX9</f>
        <v/>
      </c>
      <c r="AZ9" s="10" t="n">
        <v>0</v>
      </c>
      <c r="BA9" s="10" t="n">
        <v>6278.177000969502</v>
      </c>
      <c r="BB9" s="11">
        <f>AZ9-BA9</f>
        <v/>
      </c>
      <c r="BD9" s="10">
        <f>SUM(J9,T9,AD9,AN9,AX9)</f>
        <v/>
      </c>
      <c r="BE9" s="10">
        <f>SUM(I9,S9,AC9,AM9,AW9)</f>
        <v/>
      </c>
      <c r="BF9" s="10">
        <f>BE9-BD9</f>
        <v/>
      </c>
      <c r="BG9" s="10">
        <f>SUM(M9,W9,AG9,AQ9,BA9)</f>
        <v/>
      </c>
      <c r="BH9" s="10">
        <f>SUM(L9,V9,AF9,AP9,AZ9)</f>
        <v/>
      </c>
      <c r="BI9" s="10">
        <f>BH9-BG9</f>
        <v/>
      </c>
      <c r="BJ9" s="10">
        <f>IFERROR(BH9/30*30,0)</f>
        <v/>
      </c>
    </row>
    <row r="10">
      <c r="A10" s="8" t="n">
        <v>5</v>
      </c>
      <c r="B10" s="8" t="inlineStr">
        <is>
          <t>2026-03-01</t>
        </is>
      </c>
      <c r="C10" s="8" t="inlineStr">
        <is>
          <t>ПТ</t>
        </is>
      </c>
      <c r="D10" s="8" t="inlineStr">
        <is>
          <t>Сурков Александр Сергеевич</t>
        </is>
      </c>
      <c r="E10" s="9" t="n">
        <v>5</v>
      </c>
      <c r="F10" s="10" t="n">
        <v>1</v>
      </c>
      <c r="G10" s="10" t="n">
        <v>0</v>
      </c>
      <c r="H10" s="10" t="n">
        <v>0</v>
      </c>
      <c r="I10" s="10" t="n">
        <v>6</v>
      </c>
      <c r="J10" s="10" t="n">
        <v>18.47899025403419</v>
      </c>
      <c r="K10" s="10">
        <f>I10-J10</f>
        <v/>
      </c>
      <c r="L10" s="10" t="n">
        <v>12143.75</v>
      </c>
      <c r="M10" s="10" t="n">
        <v>30279.55346307878</v>
      </c>
      <c r="N10" s="11">
        <f>L10-M10</f>
        <v/>
      </c>
      <c r="O10" s="9" t="n">
        <v>14</v>
      </c>
      <c r="P10" s="10" t="n">
        <v>7</v>
      </c>
      <c r="Q10" s="10" t="n">
        <v>1</v>
      </c>
      <c r="R10" s="10" t="n">
        <v>0</v>
      </c>
      <c r="S10" s="10" t="n">
        <v>22</v>
      </c>
      <c r="T10" s="10" t="n">
        <v>27.57948554082122</v>
      </c>
      <c r="U10" s="10">
        <f>S10-T10</f>
        <v/>
      </c>
      <c r="V10" s="10" t="n">
        <v>33513.37</v>
      </c>
      <c r="W10" s="10" t="n">
        <v>45491.62042237566</v>
      </c>
      <c r="X10" s="11">
        <f>V10-W10</f>
        <v/>
      </c>
      <c r="Y10" s="9" t="n">
        <v>10</v>
      </c>
      <c r="Z10" s="10" t="n">
        <v>5</v>
      </c>
      <c r="AA10" s="10" t="n">
        <v>0</v>
      </c>
      <c r="AB10" s="10" t="n">
        <v>0</v>
      </c>
      <c r="AC10" s="10" t="n">
        <v>15</v>
      </c>
      <c r="AD10" s="10" t="n">
        <v>27.57948554082122</v>
      </c>
      <c r="AE10" s="10">
        <f>AC10-AD10</f>
        <v/>
      </c>
      <c r="AF10" s="10" t="n">
        <v>23659.25</v>
      </c>
      <c r="AG10" s="10" t="n">
        <v>45491.62042237566</v>
      </c>
      <c r="AH10" s="11">
        <f>AF10-AG10</f>
        <v/>
      </c>
      <c r="AI10" s="9" t="n">
        <v>14</v>
      </c>
      <c r="AJ10" s="10" t="n">
        <v>7</v>
      </c>
      <c r="AK10" s="10" t="n">
        <v>0</v>
      </c>
      <c r="AL10" s="10" t="n">
        <v>0</v>
      </c>
      <c r="AM10" s="10" t="n">
        <v>21</v>
      </c>
      <c r="AN10" s="10" t="n">
        <v>27.57948554082122</v>
      </c>
      <c r="AO10" s="10">
        <f>AM10-AN10</f>
        <v/>
      </c>
      <c r="AP10" s="10" t="n">
        <v>35047.5</v>
      </c>
      <c r="AQ10" s="10" t="n">
        <v>45491.62042237566</v>
      </c>
      <c r="AR10" s="11">
        <f>AP10-AQ10</f>
        <v/>
      </c>
      <c r="AS10" s="9" t="n">
        <v>7</v>
      </c>
      <c r="AT10" s="10" t="n">
        <v>5</v>
      </c>
      <c r="AU10" s="10" t="n">
        <v>0</v>
      </c>
      <c r="AV10" s="10" t="n">
        <v>0</v>
      </c>
      <c r="AW10" s="10" t="n">
        <v>12</v>
      </c>
      <c r="AX10" s="10" t="n">
        <v>18.78255312350216</v>
      </c>
      <c r="AY10" s="10">
        <f>AW10-AX10</f>
        <v/>
      </c>
      <c r="AZ10" s="10" t="n">
        <v>16015.5</v>
      </c>
      <c r="BA10" s="10" t="n">
        <v>31045.58526979418</v>
      </c>
      <c r="BB10" s="11">
        <f>AZ10-BA10</f>
        <v/>
      </c>
      <c r="BD10" s="10">
        <f>SUM(J10,T10,AD10,AN10,AX10)</f>
        <v/>
      </c>
      <c r="BE10" s="10">
        <f>SUM(I10,S10,AC10,AM10,AW10)</f>
        <v/>
      </c>
      <c r="BF10" s="10">
        <f>BE10-BD10</f>
        <v/>
      </c>
      <c r="BG10" s="10">
        <f>SUM(M10,W10,AG10,AQ10,BA10)</f>
        <v/>
      </c>
      <c r="BH10" s="10">
        <f>SUM(L10,V10,AF10,AP10,AZ10)</f>
        <v/>
      </c>
      <c r="BI10" s="10">
        <f>BH10-BG10</f>
        <v/>
      </c>
      <c r="BJ10" s="10">
        <f>IFERROR(BH10/30*30,0)</f>
        <v/>
      </c>
    </row>
    <row r="11">
      <c r="A11" s="7" t="n"/>
      <c r="B11" s="7" t="n"/>
      <c r="C11" s="7" t="n"/>
      <c r="D11" s="7" t="inlineStr">
        <is>
          <t>Итого БАССЕЙН</t>
        </is>
      </c>
      <c r="E11" s="12">
        <f>SUM(E6:E10)</f>
        <v/>
      </c>
      <c r="F11" s="13">
        <f>SUM(F6:F10)</f>
        <v/>
      </c>
      <c r="G11" s="13">
        <f>SUM(G6:G10)</f>
        <v/>
      </c>
      <c r="H11" s="13">
        <f>SUM(H6:H10)</f>
        <v/>
      </c>
      <c r="I11" s="13">
        <f>SUM(I6:I10)</f>
        <v/>
      </c>
      <c r="J11" s="13">
        <f>SUM(J6:J10)</f>
        <v/>
      </c>
      <c r="K11" s="13">
        <f>SUM(K6:K10)</f>
        <v/>
      </c>
      <c r="L11" s="13">
        <f>SUM(L6:L10)</f>
        <v/>
      </c>
      <c r="M11" s="13">
        <f>SUM(M6:M10)</f>
        <v/>
      </c>
      <c r="N11" s="14">
        <f>SUM(N6:N10)</f>
        <v/>
      </c>
      <c r="O11" s="12">
        <f>SUM(O6:O10)</f>
        <v/>
      </c>
      <c r="P11" s="13">
        <f>SUM(P6:P10)</f>
        <v/>
      </c>
      <c r="Q11" s="13">
        <f>SUM(Q6:Q10)</f>
        <v/>
      </c>
      <c r="R11" s="13">
        <f>SUM(R6:R10)</f>
        <v/>
      </c>
      <c r="S11" s="13">
        <f>SUM(S6:S10)</f>
        <v/>
      </c>
      <c r="T11" s="13">
        <f>SUM(T6:T10)</f>
        <v/>
      </c>
      <c r="U11" s="13">
        <f>SUM(U6:U10)</f>
        <v/>
      </c>
      <c r="V11" s="13">
        <f>SUM(V6:V10)</f>
        <v/>
      </c>
      <c r="W11" s="13">
        <f>SUM(W6:W10)</f>
        <v/>
      </c>
      <c r="X11" s="14">
        <f>SUM(X6:X10)</f>
        <v/>
      </c>
      <c r="Y11" s="12">
        <f>SUM(Y6:Y10)</f>
        <v/>
      </c>
      <c r="Z11" s="13">
        <f>SUM(Z6:Z10)</f>
        <v/>
      </c>
      <c r="AA11" s="13">
        <f>SUM(AA6:AA10)</f>
        <v/>
      </c>
      <c r="AB11" s="13">
        <f>SUM(AB6:AB10)</f>
        <v/>
      </c>
      <c r="AC11" s="13">
        <f>SUM(AC6:AC10)</f>
        <v/>
      </c>
      <c r="AD11" s="13">
        <f>SUM(AD6:AD10)</f>
        <v/>
      </c>
      <c r="AE11" s="13">
        <f>SUM(AE6:AE10)</f>
        <v/>
      </c>
      <c r="AF11" s="13">
        <f>SUM(AF6:AF10)</f>
        <v/>
      </c>
      <c r="AG11" s="13">
        <f>SUM(AG6:AG10)</f>
        <v/>
      </c>
      <c r="AH11" s="14">
        <f>SUM(AH6:AH10)</f>
        <v/>
      </c>
      <c r="AI11" s="12">
        <f>SUM(AI6:AI10)</f>
        <v/>
      </c>
      <c r="AJ11" s="13">
        <f>SUM(AJ6:AJ10)</f>
        <v/>
      </c>
      <c r="AK11" s="13">
        <f>SUM(AK6:AK10)</f>
        <v/>
      </c>
      <c r="AL11" s="13">
        <f>SUM(AL6:AL10)</f>
        <v/>
      </c>
      <c r="AM11" s="13">
        <f>SUM(AM6:AM10)</f>
        <v/>
      </c>
      <c r="AN11" s="13">
        <f>SUM(AN6:AN10)</f>
        <v/>
      </c>
      <c r="AO11" s="13">
        <f>SUM(AO6:AO10)</f>
        <v/>
      </c>
      <c r="AP11" s="13">
        <f>SUM(AP6:AP10)</f>
        <v/>
      </c>
      <c r="AQ11" s="13">
        <f>SUM(AQ6:AQ10)</f>
        <v/>
      </c>
      <c r="AR11" s="14">
        <f>SUM(AR6:AR10)</f>
        <v/>
      </c>
      <c r="AS11" s="12">
        <f>SUM(AS6:AS10)</f>
        <v/>
      </c>
      <c r="AT11" s="13">
        <f>SUM(AT6:AT10)</f>
        <v/>
      </c>
      <c r="AU11" s="13">
        <f>SUM(AU6:AU10)</f>
        <v/>
      </c>
      <c r="AV11" s="13">
        <f>SUM(AV6:AV10)</f>
        <v/>
      </c>
      <c r="AW11" s="13">
        <f>SUM(AW6:AW10)</f>
        <v/>
      </c>
      <c r="AX11" s="13">
        <f>SUM(AX6:AX10)</f>
        <v/>
      </c>
      <c r="AY11" s="13">
        <f>SUM(AY6:AY10)</f>
        <v/>
      </c>
      <c r="AZ11" s="13">
        <f>SUM(AZ6:AZ10)</f>
        <v/>
      </c>
      <c r="BA11" s="13">
        <f>SUM(BA6:BA10)</f>
        <v/>
      </c>
      <c r="BB11" s="14">
        <f>SUM(BB6:BB10)</f>
        <v/>
      </c>
      <c r="BC11" s="7">
        <f>SUM(BC6:BC10)</f>
        <v/>
      </c>
      <c r="BD11" s="13">
        <f>SUM(BD6:BD10)</f>
        <v/>
      </c>
      <c r="BE11" s="13">
        <f>SUM(BE6:BE10)</f>
        <v/>
      </c>
      <c r="BF11" s="13">
        <f>BE11-BD11</f>
        <v/>
      </c>
      <c r="BG11" s="13">
        <f>SUM(BG6:BG10)</f>
        <v/>
      </c>
      <c r="BH11" s="13">
        <f>SUM(BH6:BH10)</f>
        <v/>
      </c>
      <c r="BI11" s="13">
        <f>BH11-BG11</f>
        <v/>
      </c>
      <c r="BJ11" s="13">
        <f>IFERROR(BH11/30*30,0)</f>
        <v/>
      </c>
    </row>
    <row r="13">
      <c r="A13" s="7" t="n"/>
      <c r="B13" s="7" t="n"/>
      <c r="C13" s="7" t="n"/>
      <c r="D13" s="7" t="inlineStr">
        <is>
          <t>ТРЕНАЖЕРНЫЙ ЗАЛ</t>
        </is>
      </c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  <c r="N13" s="7" t="n"/>
      <c r="O13" s="7" t="n"/>
      <c r="P13" s="7" t="n"/>
      <c r="Q13" s="7" t="n"/>
      <c r="R13" s="7" t="n"/>
      <c r="S13" s="7" t="n"/>
      <c r="T13" s="7" t="n"/>
      <c r="U13" s="7" t="n"/>
      <c r="V13" s="7" t="n"/>
      <c r="W13" s="7" t="n"/>
      <c r="X13" s="7" t="n"/>
      <c r="Y13" s="7" t="n"/>
      <c r="Z13" s="7" t="n"/>
      <c r="AA13" s="7" t="n"/>
      <c r="AB13" s="7" t="n"/>
      <c r="AC13" s="7" t="n"/>
      <c r="AD13" s="7" t="n"/>
      <c r="AE13" s="7" t="n"/>
      <c r="AF13" s="7" t="n"/>
      <c r="AG13" s="7" t="n"/>
      <c r="AH13" s="7" t="n"/>
      <c r="AI13" s="7" t="n"/>
      <c r="AJ13" s="7" t="n"/>
      <c r="AK13" s="7" t="n"/>
      <c r="AL13" s="7" t="n"/>
      <c r="AM13" s="7" t="n"/>
      <c r="AN13" s="7" t="n"/>
      <c r="AO13" s="7" t="n"/>
      <c r="AP13" s="7" t="n"/>
      <c r="AQ13" s="7" t="n"/>
      <c r="AR13" s="7" t="n"/>
      <c r="AS13" s="7" t="n"/>
      <c r="AT13" s="7" t="n"/>
      <c r="AU13" s="7" t="n"/>
      <c r="AV13" s="7" t="n"/>
      <c r="AW13" s="7" t="n"/>
      <c r="AX13" s="7" t="n"/>
      <c r="AY13" s="7" t="n"/>
      <c r="AZ13" s="7" t="n"/>
      <c r="BA13" s="7" t="n"/>
      <c r="BB13" s="7" t="n"/>
      <c r="BC13" s="7" t="n"/>
      <c r="BD13" s="7" t="n"/>
      <c r="BE13" s="7" t="n"/>
      <c r="BF13" s="7" t="n"/>
      <c r="BG13" s="7" t="n"/>
      <c r="BH13" s="7" t="n"/>
      <c r="BI13" s="7" t="n"/>
      <c r="BJ13" s="7" t="n"/>
    </row>
    <row r="14">
      <c r="A14" s="8" t="n">
        <v>6</v>
      </c>
      <c r="B14" s="8" t="inlineStr">
        <is>
          <t>2026-03-01</t>
        </is>
      </c>
      <c r="C14" s="8" t="inlineStr">
        <is>
          <t>ПТ</t>
        </is>
      </c>
      <c r="D14" s="8" t="inlineStr">
        <is>
          <t>Артамонова Марина Евгеньевна</t>
        </is>
      </c>
      <c r="E14" s="9" t="n">
        <v>15</v>
      </c>
      <c r="F14" s="10" t="n">
        <v>0</v>
      </c>
      <c r="G14" s="10" t="n">
        <v>0</v>
      </c>
      <c r="H14" s="10" t="n">
        <v>0</v>
      </c>
      <c r="I14" s="10" t="n">
        <v>15</v>
      </c>
      <c r="J14" s="10" t="n">
        <v>20.32688927943761</v>
      </c>
      <c r="K14" s="10">
        <f>I14-J14</f>
        <v/>
      </c>
      <c r="L14" s="10" t="n">
        <v>26091.62</v>
      </c>
      <c r="M14" s="10" t="n">
        <v>36800.83241923225</v>
      </c>
      <c r="N14" s="11">
        <f>L14-M14</f>
        <v/>
      </c>
      <c r="O14" s="9" t="n">
        <v>26</v>
      </c>
      <c r="P14" s="10" t="n">
        <v>0</v>
      </c>
      <c r="Q14" s="10" t="n">
        <v>0</v>
      </c>
      <c r="R14" s="10" t="n">
        <v>0</v>
      </c>
      <c r="S14" s="10" t="n">
        <v>26</v>
      </c>
      <c r="T14" s="10" t="n">
        <v>30.33743409490334</v>
      </c>
      <c r="U14" s="10">
        <f>S14-T14</f>
        <v/>
      </c>
      <c r="V14" s="10" t="n">
        <v>49392.59</v>
      </c>
      <c r="W14" s="10" t="n">
        <v>55289.10793498033</v>
      </c>
      <c r="X14" s="11">
        <f>V14-W14</f>
        <v/>
      </c>
      <c r="Y14" s="9" t="n">
        <v>23</v>
      </c>
      <c r="Z14" s="10" t="n">
        <v>0</v>
      </c>
      <c r="AA14" s="10" t="n">
        <v>1</v>
      </c>
      <c r="AB14" s="10" t="n">
        <v>0</v>
      </c>
      <c r="AC14" s="10" t="n">
        <v>24</v>
      </c>
      <c r="AD14" s="10" t="n">
        <v>30.33743409490334</v>
      </c>
      <c r="AE14" s="10">
        <f>AC14-AD14</f>
        <v/>
      </c>
      <c r="AF14" s="10" t="n">
        <v>42420.88</v>
      </c>
      <c r="AG14" s="10" t="n">
        <v>55289.10793498033</v>
      </c>
      <c r="AH14" s="11">
        <f>AF14-AG14</f>
        <v/>
      </c>
      <c r="AI14" s="9" t="n">
        <v>26</v>
      </c>
      <c r="AJ14" s="10" t="n">
        <v>0</v>
      </c>
      <c r="AK14" s="10" t="n">
        <v>0</v>
      </c>
      <c r="AL14" s="10" t="n">
        <v>0</v>
      </c>
      <c r="AM14" s="10" t="n">
        <v>26</v>
      </c>
      <c r="AN14" s="10" t="n">
        <v>30.33743409490334</v>
      </c>
      <c r="AO14" s="10">
        <f>AM14-AN14</f>
        <v/>
      </c>
      <c r="AP14" s="10" t="n">
        <v>50204.37</v>
      </c>
      <c r="AQ14" s="10" t="n">
        <v>55289.10793498033</v>
      </c>
      <c r="AR14" s="11">
        <f>AP14-AQ14</f>
        <v/>
      </c>
      <c r="AS14" s="9" t="n">
        <v>16</v>
      </c>
      <c r="AT14" s="10" t="n">
        <v>0</v>
      </c>
      <c r="AU14" s="10" t="n">
        <v>0</v>
      </c>
      <c r="AV14" s="10" t="n">
        <v>0</v>
      </c>
      <c r="AW14" s="10" t="n">
        <v>16</v>
      </c>
      <c r="AX14" s="10" t="n">
        <v>20.66080843585238</v>
      </c>
      <c r="AY14" s="10">
        <f>AW14-AX14</f>
        <v/>
      </c>
      <c r="AZ14" s="10" t="n">
        <v>30766.66</v>
      </c>
      <c r="BA14" s="10" t="n">
        <v>37731.8437758267</v>
      </c>
      <c r="BB14" s="11">
        <f>AZ14-BA14</f>
        <v/>
      </c>
      <c r="BD14" s="10">
        <f>SUM(J14,T14,AD14,AN14,AX14)</f>
        <v/>
      </c>
      <c r="BE14" s="10">
        <f>SUM(I14,S14,AC14,AM14,AW14)</f>
        <v/>
      </c>
      <c r="BF14" s="10">
        <f>BE14-BD14</f>
        <v/>
      </c>
      <c r="BG14" s="10">
        <f>SUM(M14,W14,AG14,AQ14,BA14)</f>
        <v/>
      </c>
      <c r="BH14" s="10">
        <f>SUM(L14,V14,AF14,AP14,AZ14)</f>
        <v/>
      </c>
      <c r="BI14" s="10">
        <f>BH14-BG14</f>
        <v/>
      </c>
      <c r="BJ14" s="10">
        <f>IFERROR(BH14/30*30,0)</f>
        <v/>
      </c>
    </row>
    <row r="15">
      <c r="A15" s="8" t="n">
        <v>7</v>
      </c>
      <c r="B15" s="8" t="inlineStr">
        <is>
          <t>2026-03-01</t>
        </is>
      </c>
      <c r="C15" s="8" t="inlineStr">
        <is>
          <t>ПТ</t>
        </is>
      </c>
      <c r="D15" s="8" t="inlineStr">
        <is>
          <t>Бежинарь Герман Вадимович</t>
        </is>
      </c>
      <c r="E15" s="9" t="n">
        <v>5</v>
      </c>
      <c r="F15" s="10" t="n">
        <v>0</v>
      </c>
      <c r="G15" s="10" t="n">
        <v>0</v>
      </c>
      <c r="H15" s="10" t="n">
        <v>0</v>
      </c>
      <c r="I15" s="10" t="n">
        <v>5</v>
      </c>
      <c r="J15" s="10" t="n">
        <v>5.389705490759972</v>
      </c>
      <c r="K15" s="10">
        <f>I15-J15</f>
        <v/>
      </c>
      <c r="L15" s="10" t="n">
        <v>9307.5</v>
      </c>
      <c r="M15" s="10" t="n">
        <v>9246.132604499284</v>
      </c>
      <c r="N15" s="11">
        <f>L15-M15</f>
        <v/>
      </c>
      <c r="O15" s="9" t="n">
        <v>10</v>
      </c>
      <c r="P15" s="10" t="n">
        <v>0</v>
      </c>
      <c r="Q15" s="10" t="n">
        <v>1</v>
      </c>
      <c r="R15" s="10" t="n">
        <v>0</v>
      </c>
      <c r="S15" s="10" t="n">
        <v>11</v>
      </c>
      <c r="T15" s="10" t="n">
        <v>8.044016616072856</v>
      </c>
      <c r="U15" s="10">
        <f>S15-T15</f>
        <v/>
      </c>
      <c r="V15" s="10" t="n">
        <v>19275</v>
      </c>
      <c r="W15" s="10" t="n">
        <v>13891.27337467892</v>
      </c>
      <c r="X15" s="11">
        <f>V15-W15</f>
        <v/>
      </c>
      <c r="Y15" s="9" t="n">
        <v>11</v>
      </c>
      <c r="Z15" s="10" t="n">
        <v>0</v>
      </c>
      <c r="AA15" s="10" t="n">
        <v>0</v>
      </c>
      <c r="AB15" s="10" t="n">
        <v>0</v>
      </c>
      <c r="AC15" s="10" t="n">
        <v>11</v>
      </c>
      <c r="AD15" s="10" t="n">
        <v>8.044016616072856</v>
      </c>
      <c r="AE15" s="10">
        <f>AC15-AD15</f>
        <v/>
      </c>
      <c r="AF15" s="10" t="n">
        <v>20678.5</v>
      </c>
      <c r="AG15" s="10" t="n">
        <v>13891.27337467892</v>
      </c>
      <c r="AH15" s="11">
        <f>AF15-AG15</f>
        <v/>
      </c>
      <c r="AI15" s="9" t="n">
        <v>11</v>
      </c>
      <c r="AJ15" s="10" t="n">
        <v>0</v>
      </c>
      <c r="AK15" s="10" t="n">
        <v>0</v>
      </c>
      <c r="AL15" s="10" t="n">
        <v>0</v>
      </c>
      <c r="AM15" s="10" t="n">
        <v>11</v>
      </c>
      <c r="AN15" s="10" t="n">
        <v>8.044016616072856</v>
      </c>
      <c r="AO15" s="10">
        <f>AM15-AN15</f>
        <v/>
      </c>
      <c r="AP15" s="10" t="n">
        <v>20887.5</v>
      </c>
      <c r="AQ15" s="10" t="n">
        <v>13891.27337467892</v>
      </c>
      <c r="AR15" s="11">
        <f>AP15-AQ15</f>
        <v/>
      </c>
      <c r="AS15" s="9" t="n">
        <v>6</v>
      </c>
      <c r="AT15" s="10" t="n">
        <v>0</v>
      </c>
      <c r="AU15" s="10" t="n">
        <v>0</v>
      </c>
      <c r="AV15" s="10" t="n">
        <v>0</v>
      </c>
      <c r="AW15" s="10" t="n">
        <v>6</v>
      </c>
      <c r="AX15" s="10" t="n">
        <v>5.478244661021464</v>
      </c>
      <c r="AY15" s="10">
        <f>AW15-AX15</f>
        <v/>
      </c>
      <c r="AZ15" s="10" t="n">
        <v>9570.75</v>
      </c>
      <c r="BA15" s="10" t="n">
        <v>9480.047271463947</v>
      </c>
      <c r="BB15" s="11">
        <f>AZ15-BA15</f>
        <v/>
      </c>
      <c r="BD15" s="10">
        <f>SUM(J15,T15,AD15,AN15,AX15)</f>
        <v/>
      </c>
      <c r="BE15" s="10">
        <f>SUM(I15,S15,AC15,AM15,AW15)</f>
        <v/>
      </c>
      <c r="BF15" s="10">
        <f>BE15-BD15</f>
        <v/>
      </c>
      <c r="BG15" s="10">
        <f>SUM(M15,W15,AG15,AQ15,BA15)</f>
        <v/>
      </c>
      <c r="BH15" s="10">
        <f>SUM(L15,V15,AF15,AP15,AZ15)</f>
        <v/>
      </c>
      <c r="BI15" s="10">
        <f>BH15-BG15</f>
        <v/>
      </c>
      <c r="BJ15" s="10">
        <f>IFERROR(BH15/30*30,0)</f>
        <v/>
      </c>
    </row>
    <row r="16">
      <c r="A16" s="8" t="n">
        <v>8</v>
      </c>
      <c r="B16" s="8" t="inlineStr">
        <is>
          <t>2026-03-01</t>
        </is>
      </c>
      <c r="C16" s="8" t="inlineStr">
        <is>
          <t>ПТ</t>
        </is>
      </c>
      <c r="D16" s="8" t="inlineStr">
        <is>
          <t>Бессонов Антон Викторович</t>
        </is>
      </c>
      <c r="E16" s="9" t="n">
        <v>2</v>
      </c>
      <c r="F16" s="10" t="n">
        <v>3</v>
      </c>
      <c r="G16" s="10" t="n">
        <v>0</v>
      </c>
      <c r="H16" s="10" t="n">
        <v>0</v>
      </c>
      <c r="I16" s="10" t="n">
        <v>5</v>
      </c>
      <c r="J16" s="10" t="n">
        <v>8.007562443414816</v>
      </c>
      <c r="K16" s="10">
        <f>I16-J16</f>
        <v/>
      </c>
      <c r="L16" s="10" t="n">
        <v>7114.17</v>
      </c>
      <c r="M16" s="10" t="n">
        <v>11220.88609122181</v>
      </c>
      <c r="N16" s="11">
        <f>L16-M16</f>
        <v/>
      </c>
      <c r="O16" s="9" t="n">
        <v>4</v>
      </c>
      <c r="P16" s="10" t="n">
        <v>5</v>
      </c>
      <c r="Q16" s="10" t="n">
        <v>0</v>
      </c>
      <c r="R16" s="10" t="n">
        <v>0</v>
      </c>
      <c r="S16" s="10" t="n">
        <v>9</v>
      </c>
      <c r="T16" s="10" t="n">
        <v>11.95111040102253</v>
      </c>
      <c r="U16" s="10">
        <f>S16-T16</f>
        <v/>
      </c>
      <c r="V16" s="10" t="n">
        <v>13271.66</v>
      </c>
      <c r="W16" s="10" t="n">
        <v>16858.11818483385</v>
      </c>
      <c r="X16" s="11">
        <f>V16-W16</f>
        <v/>
      </c>
      <c r="Y16" s="9" t="n">
        <v>3</v>
      </c>
      <c r="Z16" s="10" t="n">
        <v>6</v>
      </c>
      <c r="AA16" s="10" t="n">
        <v>1</v>
      </c>
      <c r="AB16" s="10" t="n">
        <v>0</v>
      </c>
      <c r="AC16" s="10" t="n">
        <v>10</v>
      </c>
      <c r="AD16" s="10" t="n">
        <v>11.95111040102253</v>
      </c>
      <c r="AE16" s="10">
        <f>AC16-AD16</f>
        <v/>
      </c>
      <c r="AF16" s="10" t="n">
        <v>12574.17</v>
      </c>
      <c r="AG16" s="10" t="n">
        <v>16858.11818483385</v>
      </c>
      <c r="AH16" s="11">
        <f>AF16-AG16</f>
        <v/>
      </c>
      <c r="AI16" s="9" t="n">
        <v>1</v>
      </c>
      <c r="AJ16" s="10" t="n">
        <v>7</v>
      </c>
      <c r="AK16" s="10" t="n">
        <v>0</v>
      </c>
      <c r="AL16" s="10" t="n">
        <v>0</v>
      </c>
      <c r="AM16" s="10" t="n">
        <v>8</v>
      </c>
      <c r="AN16" s="10" t="n">
        <v>11.95111040102253</v>
      </c>
      <c r="AO16" s="10">
        <f>AM16-AN16</f>
        <v/>
      </c>
      <c r="AP16" s="10" t="n">
        <v>8864.16</v>
      </c>
      <c r="AQ16" s="10" t="n">
        <v>16858.11818483385</v>
      </c>
      <c r="AR16" s="11">
        <f>AP16-AQ16</f>
        <v/>
      </c>
      <c r="AS16" s="9" t="n">
        <v>3</v>
      </c>
      <c r="AT16" s="10" t="n">
        <v>2</v>
      </c>
      <c r="AU16" s="10" t="n">
        <v>0</v>
      </c>
      <c r="AV16" s="10" t="n">
        <v>0</v>
      </c>
      <c r="AW16" s="10" t="n">
        <v>5</v>
      </c>
      <c r="AX16" s="10" t="n">
        <v>8.139106353517604</v>
      </c>
      <c r="AY16" s="10">
        <f>AW16-AX16</f>
        <v/>
      </c>
      <c r="AZ16" s="10" t="n">
        <v>5368.33</v>
      </c>
      <c r="BA16" s="10" t="n">
        <v>11504.75935427661</v>
      </c>
      <c r="BB16" s="11">
        <f>AZ16-BA16</f>
        <v/>
      </c>
      <c r="BD16" s="10">
        <f>SUM(J16,T16,AD16,AN16,AX16)</f>
        <v/>
      </c>
      <c r="BE16" s="10">
        <f>SUM(I16,S16,AC16,AM16,AW16)</f>
        <v/>
      </c>
      <c r="BF16" s="10">
        <f>BE16-BD16</f>
        <v/>
      </c>
      <c r="BG16" s="10">
        <f>SUM(M16,W16,AG16,AQ16,BA16)</f>
        <v/>
      </c>
      <c r="BH16" s="10">
        <f>SUM(L16,V16,AF16,AP16,AZ16)</f>
        <v/>
      </c>
      <c r="BI16" s="10">
        <f>BH16-BG16</f>
        <v/>
      </c>
      <c r="BJ16" s="10">
        <f>IFERROR(BH16/30*30,0)</f>
        <v/>
      </c>
    </row>
    <row r="17">
      <c r="A17" s="8" t="n">
        <v>9</v>
      </c>
      <c r="B17" s="8" t="inlineStr">
        <is>
          <t>2026-03-01</t>
        </is>
      </c>
      <c r="C17" s="8" t="inlineStr">
        <is>
          <t>ПТ</t>
        </is>
      </c>
      <c r="D17" s="8" t="inlineStr">
        <is>
          <t>Боклащук Евгений Игоревич</t>
        </is>
      </c>
      <c r="E17" s="9" t="n">
        <v>25</v>
      </c>
      <c r="F17" s="10" t="n">
        <v>0</v>
      </c>
      <c r="G17" s="10" t="n">
        <v>1</v>
      </c>
      <c r="H17" s="10" t="n">
        <v>0</v>
      </c>
      <c r="I17" s="10" t="n">
        <v>26</v>
      </c>
      <c r="J17" s="10" t="n">
        <v>26.64054428289929</v>
      </c>
      <c r="K17" s="10">
        <f>I17-J17</f>
        <v/>
      </c>
      <c r="L17" s="10" t="n">
        <v>46127.5</v>
      </c>
      <c r="M17" s="10" t="n">
        <v>43505.8093741506</v>
      </c>
      <c r="N17" s="11">
        <f>L17-M17</f>
        <v/>
      </c>
      <c r="O17" s="9" t="n">
        <v>35</v>
      </c>
      <c r="P17" s="10" t="n">
        <v>0</v>
      </c>
      <c r="Q17" s="10" t="n">
        <v>1</v>
      </c>
      <c r="R17" s="10" t="n">
        <v>0</v>
      </c>
      <c r="S17" s="10" t="n">
        <v>36</v>
      </c>
      <c r="T17" s="10" t="n">
        <v>39.76042498801726</v>
      </c>
      <c r="U17" s="10">
        <f>S17-T17</f>
        <v/>
      </c>
      <c r="V17" s="10" t="n">
        <v>63239</v>
      </c>
      <c r="W17" s="10" t="n">
        <v>65362.58101132034</v>
      </c>
      <c r="X17" s="11">
        <f>V17-W17</f>
        <v/>
      </c>
      <c r="Y17" s="9" t="n">
        <v>35</v>
      </c>
      <c r="Z17" s="10" t="n">
        <v>0</v>
      </c>
      <c r="AA17" s="10" t="n">
        <v>0</v>
      </c>
      <c r="AB17" s="10" t="n">
        <v>0</v>
      </c>
      <c r="AC17" s="10" t="n">
        <v>35</v>
      </c>
      <c r="AD17" s="10" t="n">
        <v>39.76042498801726</v>
      </c>
      <c r="AE17" s="10">
        <f>AC17-AD17</f>
        <v/>
      </c>
      <c r="AF17" s="10" t="n">
        <v>61621.5</v>
      </c>
      <c r="AG17" s="10" t="n">
        <v>65362.58101132034</v>
      </c>
      <c r="AH17" s="11">
        <f>AF17-AG17</f>
        <v/>
      </c>
      <c r="AI17" s="9" t="n">
        <v>27</v>
      </c>
      <c r="AJ17" s="10" t="n">
        <v>0</v>
      </c>
      <c r="AK17" s="10" t="n">
        <v>2</v>
      </c>
      <c r="AL17" s="10" t="n">
        <v>0</v>
      </c>
      <c r="AM17" s="10" t="n">
        <v>29</v>
      </c>
      <c r="AN17" s="10" t="n">
        <v>39.76042498801726</v>
      </c>
      <c r="AO17" s="10">
        <f>AM17-AN17</f>
        <v/>
      </c>
      <c r="AP17" s="10" t="n">
        <v>47359.25</v>
      </c>
      <c r="AQ17" s="10" t="n">
        <v>65362.58101132034</v>
      </c>
      <c r="AR17" s="11">
        <f>AP17-AQ17</f>
        <v/>
      </c>
      <c r="AS17" s="9" t="n">
        <v>23</v>
      </c>
      <c r="AT17" s="10" t="n">
        <v>0</v>
      </c>
      <c r="AU17" s="10" t="n">
        <v>0</v>
      </c>
      <c r="AV17" s="10" t="n">
        <v>0</v>
      </c>
      <c r="AW17" s="10" t="n">
        <v>23</v>
      </c>
      <c r="AX17" s="10" t="n">
        <v>27.07818075304895</v>
      </c>
      <c r="AY17" s="10">
        <f>AW17-AX17</f>
        <v/>
      </c>
      <c r="AZ17" s="10" t="n">
        <v>38915.25</v>
      </c>
      <c r="BA17" s="10" t="n">
        <v>44606.44759188831</v>
      </c>
      <c r="BB17" s="11">
        <f>AZ17-BA17</f>
        <v/>
      </c>
      <c r="BD17" s="10">
        <f>SUM(J17,T17,AD17,AN17,AX17)</f>
        <v/>
      </c>
      <c r="BE17" s="10">
        <f>SUM(I17,S17,AC17,AM17,AW17)</f>
        <v/>
      </c>
      <c r="BF17" s="10">
        <f>BE17-BD17</f>
        <v/>
      </c>
      <c r="BG17" s="10">
        <f>SUM(M17,W17,AG17,AQ17,BA17)</f>
        <v/>
      </c>
      <c r="BH17" s="10">
        <f>SUM(L17,V17,AF17,AP17,AZ17)</f>
        <v/>
      </c>
      <c r="BI17" s="10">
        <f>BH17-BG17</f>
        <v/>
      </c>
      <c r="BJ17" s="10">
        <f>IFERROR(BH17/30*30,0)</f>
        <v/>
      </c>
    </row>
    <row r="18">
      <c r="A18" s="8" t="n">
        <v>10</v>
      </c>
      <c r="B18" s="8" t="inlineStr">
        <is>
          <t>2026-03-01</t>
        </is>
      </c>
      <c r="C18" s="8" t="inlineStr">
        <is>
          <t>ПТ</t>
        </is>
      </c>
      <c r="D18" s="8" t="inlineStr">
        <is>
          <t>Борисова Алина Владимировна</t>
        </is>
      </c>
      <c r="E18" s="9" t="n">
        <v>4</v>
      </c>
      <c r="F18" s="10" t="n">
        <v>0</v>
      </c>
      <c r="G18" s="10" t="n">
        <v>1</v>
      </c>
      <c r="H18" s="10" t="n">
        <v>0</v>
      </c>
      <c r="I18" s="10" t="n">
        <v>5</v>
      </c>
      <c r="J18" s="10" t="n">
        <v>4.157772807157692</v>
      </c>
      <c r="K18" s="10">
        <f>I18-J18</f>
        <v/>
      </c>
      <c r="L18" s="10" t="n">
        <v>7933.5</v>
      </c>
      <c r="M18" s="10" t="n">
        <v>4913.921466960712</v>
      </c>
      <c r="N18" s="11">
        <f>L18-M18</f>
        <v/>
      </c>
      <c r="O18" s="9" t="n">
        <v>3</v>
      </c>
      <c r="P18" s="10" t="n">
        <v>2</v>
      </c>
      <c r="Q18" s="10" t="n">
        <v>1</v>
      </c>
      <c r="R18" s="10" t="n">
        <v>0</v>
      </c>
      <c r="S18" s="10" t="n">
        <v>6</v>
      </c>
      <c r="T18" s="10" t="n">
        <v>6.205384246684774</v>
      </c>
      <c r="U18" s="10">
        <f>S18-T18</f>
        <v/>
      </c>
      <c r="V18" s="10" t="n">
        <v>7303.5</v>
      </c>
      <c r="W18" s="10" t="n">
        <v>7382.613829920419</v>
      </c>
      <c r="X18" s="11">
        <f>V18-W18</f>
        <v/>
      </c>
      <c r="Y18" s="9" t="n">
        <v>8</v>
      </c>
      <c r="Z18" s="10" t="n">
        <v>2</v>
      </c>
      <c r="AA18" s="10" t="n">
        <v>0</v>
      </c>
      <c r="AB18" s="10" t="n">
        <v>0</v>
      </c>
      <c r="AC18" s="10" t="n">
        <v>10</v>
      </c>
      <c r="AD18" s="10" t="n">
        <v>6.205384246684774</v>
      </c>
      <c r="AE18" s="10">
        <f>AC18-AD18</f>
        <v/>
      </c>
      <c r="AF18" s="10" t="n">
        <v>17050.5</v>
      </c>
      <c r="AG18" s="10" t="n">
        <v>7382.613829920419</v>
      </c>
      <c r="AH18" s="11">
        <f>AF18-AG18</f>
        <v/>
      </c>
      <c r="AI18" s="9" t="n">
        <v>2</v>
      </c>
      <c r="AJ18" s="10" t="n">
        <v>0</v>
      </c>
      <c r="AK18" s="10" t="n">
        <v>0</v>
      </c>
      <c r="AL18" s="10" t="n">
        <v>0</v>
      </c>
      <c r="AM18" s="10" t="n">
        <v>2</v>
      </c>
      <c r="AN18" s="10" t="n">
        <v>6.205384246684774</v>
      </c>
      <c r="AO18" s="10">
        <f>AM18-AN18</f>
        <v/>
      </c>
      <c r="AP18" s="10" t="n">
        <v>3655</v>
      </c>
      <c r="AQ18" s="10" t="n">
        <v>7382.613829920419</v>
      </c>
      <c r="AR18" s="11">
        <f>AP18-AQ18</f>
        <v/>
      </c>
      <c r="AS18" s="9" t="n">
        <v>3</v>
      </c>
      <c r="AT18" s="10" t="n">
        <v>0</v>
      </c>
      <c r="AU18" s="10" t="n">
        <v>0</v>
      </c>
      <c r="AV18" s="10" t="n">
        <v>0</v>
      </c>
      <c r="AW18" s="10" t="n">
        <v>3</v>
      </c>
      <c r="AX18" s="10" t="n">
        <v>4.226074452787987</v>
      </c>
      <c r="AY18" s="10">
        <f>AW18-AX18</f>
        <v/>
      </c>
      <c r="AZ18" s="10" t="n">
        <v>6118.5</v>
      </c>
      <c r="BA18" s="10" t="n">
        <v>5038.237043278025</v>
      </c>
      <c r="BB18" s="11">
        <f>AZ18-BA18</f>
        <v/>
      </c>
      <c r="BD18" s="10">
        <f>SUM(J18,T18,AD18,AN18,AX18)</f>
        <v/>
      </c>
      <c r="BE18" s="10">
        <f>SUM(I18,S18,AC18,AM18,AW18)</f>
        <v/>
      </c>
      <c r="BF18" s="10">
        <f>BE18-BD18</f>
        <v/>
      </c>
      <c r="BG18" s="10">
        <f>SUM(M18,W18,AG18,AQ18,BA18)</f>
        <v/>
      </c>
      <c r="BH18" s="10">
        <f>SUM(L18,V18,AF18,AP18,AZ18)</f>
        <v/>
      </c>
      <c r="BI18" s="10">
        <f>BH18-BG18</f>
        <v/>
      </c>
      <c r="BJ18" s="10">
        <f>IFERROR(BH18/30*30,0)</f>
        <v/>
      </c>
    </row>
    <row r="19">
      <c r="A19" s="8" t="n">
        <v>11</v>
      </c>
      <c r="B19" s="8" t="inlineStr">
        <is>
          <t>2026-03-01</t>
        </is>
      </c>
      <c r="C19" s="8" t="inlineStr">
        <is>
          <t>ПТ</t>
        </is>
      </c>
      <c r="D19" s="8" t="inlineStr">
        <is>
          <t>Быстрова Наталья Сергеевна</t>
        </is>
      </c>
      <c r="E19" s="9" t="n">
        <v>7</v>
      </c>
      <c r="F19" s="10" t="n">
        <v>0</v>
      </c>
      <c r="G19" s="10" t="n">
        <v>1</v>
      </c>
      <c r="H19" s="10" t="n">
        <v>0</v>
      </c>
      <c r="I19" s="10" t="n">
        <v>8</v>
      </c>
      <c r="J19" s="10" t="n">
        <v>7.699579272514246</v>
      </c>
      <c r="K19" s="10">
        <f>I19-J19</f>
        <v/>
      </c>
      <c r="L19" s="10" t="n">
        <v>13734</v>
      </c>
      <c r="M19" s="10" t="n">
        <v>13792.65807393022</v>
      </c>
      <c r="N19" s="11">
        <f>L19-M19</f>
        <v/>
      </c>
      <c r="O19" s="9" t="n">
        <v>11</v>
      </c>
      <c r="P19" s="10" t="n">
        <v>0</v>
      </c>
      <c r="Q19" s="10" t="n">
        <v>1</v>
      </c>
      <c r="R19" s="10" t="n">
        <v>0</v>
      </c>
      <c r="S19" s="10" t="n">
        <v>12</v>
      </c>
      <c r="T19" s="10" t="n">
        <v>11.49145230867551</v>
      </c>
      <c r="U19" s="10">
        <f>S19-T19</f>
        <v/>
      </c>
      <c r="V19" s="10" t="n">
        <v>20717.5</v>
      </c>
      <c r="W19" s="10" t="n">
        <v>20721.91607712865</v>
      </c>
      <c r="X19" s="11">
        <f>V19-W19</f>
        <v/>
      </c>
      <c r="Y19" s="9" t="n">
        <v>11</v>
      </c>
      <c r="Z19" s="10" t="n">
        <v>0</v>
      </c>
      <c r="AA19" s="10" t="n">
        <v>0</v>
      </c>
      <c r="AB19" s="10" t="n">
        <v>0</v>
      </c>
      <c r="AC19" s="10" t="n">
        <v>11</v>
      </c>
      <c r="AD19" s="10" t="n">
        <v>11.49145230867551</v>
      </c>
      <c r="AE19" s="10">
        <f>AC19-AD19</f>
        <v/>
      </c>
      <c r="AF19" s="10" t="n">
        <v>20679</v>
      </c>
      <c r="AG19" s="10" t="n">
        <v>20721.91607712865</v>
      </c>
      <c r="AH19" s="11">
        <f>AF19-AG19</f>
        <v/>
      </c>
      <c r="AI19" s="9" t="n">
        <v>12</v>
      </c>
      <c r="AJ19" s="10" t="n">
        <v>0</v>
      </c>
      <c r="AK19" s="10" t="n">
        <v>0</v>
      </c>
      <c r="AL19" s="10" t="n">
        <v>0</v>
      </c>
      <c r="AM19" s="10" t="n">
        <v>12</v>
      </c>
      <c r="AN19" s="10" t="n">
        <v>11.49145230867551</v>
      </c>
      <c r="AO19" s="10">
        <f>AM19-AN19</f>
        <v/>
      </c>
      <c r="AP19" s="10" t="n">
        <v>22094</v>
      </c>
      <c r="AQ19" s="10" t="n">
        <v>20721.91607712865</v>
      </c>
      <c r="AR19" s="11">
        <f>AP19-AQ19</f>
        <v/>
      </c>
      <c r="AS19" s="9" t="n">
        <v>8</v>
      </c>
      <c r="AT19" s="10" t="n">
        <v>0</v>
      </c>
      <c r="AU19" s="10" t="n">
        <v>0</v>
      </c>
      <c r="AV19" s="10" t="n">
        <v>0</v>
      </c>
      <c r="AW19" s="10" t="n">
        <v>8</v>
      </c>
      <c r="AX19" s="10" t="n">
        <v>7.826063801459235</v>
      </c>
      <c r="AY19" s="10">
        <f>AW19-AX19</f>
        <v/>
      </c>
      <c r="AZ19" s="10" t="n">
        <v>13691.5</v>
      </c>
      <c r="BA19" s="10" t="n">
        <v>14141.5936946838</v>
      </c>
      <c r="BB19" s="11">
        <f>AZ19-BA19</f>
        <v/>
      </c>
      <c r="BD19" s="10">
        <f>SUM(J19,T19,AD19,AN19,AX19)</f>
        <v/>
      </c>
      <c r="BE19" s="10">
        <f>SUM(I19,S19,AC19,AM19,AW19)</f>
        <v/>
      </c>
      <c r="BF19" s="10">
        <f>BE19-BD19</f>
        <v/>
      </c>
      <c r="BG19" s="10">
        <f>SUM(M19,W19,AG19,AQ19,BA19)</f>
        <v/>
      </c>
      <c r="BH19" s="10">
        <f>SUM(L19,V19,AF19,AP19,AZ19)</f>
        <v/>
      </c>
      <c r="BI19" s="10">
        <f>BH19-BG19</f>
        <v/>
      </c>
      <c r="BJ19" s="10">
        <f>IFERROR(BH19/30*30,0)</f>
        <v/>
      </c>
    </row>
    <row r="20">
      <c r="A20" s="8" t="n">
        <v>12</v>
      </c>
      <c r="B20" s="8" t="inlineStr">
        <is>
          <t>2026-03-01</t>
        </is>
      </c>
      <c r="C20" s="8" t="inlineStr">
        <is>
          <t>ПТ</t>
        </is>
      </c>
      <c r="D20" s="8" t="inlineStr">
        <is>
          <t>Галкин Никита Игоревич</t>
        </is>
      </c>
      <c r="E20" s="9" t="n">
        <v>17</v>
      </c>
      <c r="F20" s="10" t="n">
        <v>0</v>
      </c>
      <c r="G20" s="10" t="n">
        <v>2</v>
      </c>
      <c r="H20" s="10" t="n">
        <v>0</v>
      </c>
      <c r="I20" s="10" t="n">
        <v>19</v>
      </c>
      <c r="J20" s="10" t="n">
        <v>26.17856952654843</v>
      </c>
      <c r="K20" s="10">
        <f>I20-J20</f>
        <v/>
      </c>
      <c r="L20" s="10" t="n">
        <v>37474.25</v>
      </c>
      <c r="M20" s="10" t="n">
        <v>59150.75560229343</v>
      </c>
      <c r="N20" s="11">
        <f>L20-M20</f>
        <v/>
      </c>
      <c r="O20" s="9" t="n">
        <v>34</v>
      </c>
      <c r="P20" s="10" t="n">
        <v>0</v>
      </c>
      <c r="Q20" s="10" t="n">
        <v>1</v>
      </c>
      <c r="R20" s="10" t="n">
        <v>0</v>
      </c>
      <c r="S20" s="10" t="n">
        <v>35</v>
      </c>
      <c r="T20" s="10" t="n">
        <v>39.07093784949673</v>
      </c>
      <c r="U20" s="10">
        <f>S20-T20</f>
        <v/>
      </c>
      <c r="V20" s="10" t="n">
        <v>83508</v>
      </c>
      <c r="W20" s="10" t="n">
        <v>88867.35152278037</v>
      </c>
      <c r="X20" s="11">
        <f>V20-W20</f>
        <v/>
      </c>
      <c r="Y20" s="9" t="n">
        <v>26</v>
      </c>
      <c r="Z20" s="10" t="n">
        <v>0</v>
      </c>
      <c r="AA20" s="10" t="n">
        <v>1</v>
      </c>
      <c r="AB20" s="10" t="n">
        <v>0</v>
      </c>
      <c r="AC20" s="10" t="n">
        <v>27</v>
      </c>
      <c r="AD20" s="10" t="n">
        <v>39.07093784949673</v>
      </c>
      <c r="AE20" s="10">
        <f>AC20-AD20</f>
        <v/>
      </c>
      <c r="AF20" s="10" t="n">
        <v>63982.5</v>
      </c>
      <c r="AG20" s="10" t="n">
        <v>88867.35152278037</v>
      </c>
      <c r="AH20" s="11">
        <f>AF20-AG20</f>
        <v/>
      </c>
      <c r="AI20" s="9" t="n">
        <v>34</v>
      </c>
      <c r="AJ20" s="10" t="n">
        <v>0</v>
      </c>
      <c r="AK20" s="10" t="n">
        <v>0</v>
      </c>
      <c r="AL20" s="10" t="n">
        <v>0</v>
      </c>
      <c r="AM20" s="10" t="n">
        <v>34</v>
      </c>
      <c r="AN20" s="10" t="n">
        <v>39.07093784949673</v>
      </c>
      <c r="AO20" s="10">
        <f>AM20-AN20</f>
        <v/>
      </c>
      <c r="AP20" s="10" t="n">
        <v>80267.25</v>
      </c>
      <c r="AQ20" s="10" t="n">
        <v>88867.35152278037</v>
      </c>
      <c r="AR20" s="11">
        <f>AP20-AQ20</f>
        <v/>
      </c>
      <c r="AS20" s="9" t="n">
        <v>18</v>
      </c>
      <c r="AT20" s="10" t="n">
        <v>0</v>
      </c>
      <c r="AU20" s="10" t="n">
        <v>0</v>
      </c>
      <c r="AV20" s="10" t="n">
        <v>0</v>
      </c>
      <c r="AW20" s="10" t="n">
        <v>18</v>
      </c>
      <c r="AX20" s="10" t="n">
        <v>26.6086169249614</v>
      </c>
      <c r="AY20" s="10">
        <f>AW20-AX20</f>
        <v/>
      </c>
      <c r="AZ20" s="10" t="n">
        <v>42882.67</v>
      </c>
      <c r="BA20" s="10" t="n">
        <v>60647.18982936539</v>
      </c>
      <c r="BB20" s="11">
        <f>AZ20-BA20</f>
        <v/>
      </c>
      <c r="BD20" s="10">
        <f>SUM(J20,T20,AD20,AN20,AX20)</f>
        <v/>
      </c>
      <c r="BE20" s="10">
        <f>SUM(I20,S20,AC20,AM20,AW20)</f>
        <v/>
      </c>
      <c r="BF20" s="10">
        <f>BE20-BD20</f>
        <v/>
      </c>
      <c r="BG20" s="10">
        <f>SUM(M20,W20,AG20,AQ20,BA20)</f>
        <v/>
      </c>
      <c r="BH20" s="10">
        <f>SUM(L20,V20,AF20,AP20,AZ20)</f>
        <v/>
      </c>
      <c r="BI20" s="10">
        <f>BH20-BG20</f>
        <v/>
      </c>
      <c r="BJ20" s="10">
        <f>IFERROR(BH20/30*30,0)</f>
        <v/>
      </c>
    </row>
    <row r="21">
      <c r="A21" s="8" t="n">
        <v>13</v>
      </c>
      <c r="B21" s="8" t="inlineStr">
        <is>
          <t>2026-03-01</t>
        </is>
      </c>
      <c r="C21" s="8" t="inlineStr">
        <is>
          <t>ПТ</t>
        </is>
      </c>
      <c r="D21" s="8" t="inlineStr">
        <is>
          <t>Гукасян Светлана Гамлетовна</t>
        </is>
      </c>
      <c r="E21" s="9" t="n">
        <v>9</v>
      </c>
      <c r="F21" s="10" t="n">
        <v>3</v>
      </c>
      <c r="G21" s="10" t="n">
        <v>0</v>
      </c>
      <c r="H21" s="10" t="n">
        <v>0</v>
      </c>
      <c r="I21" s="10" t="n">
        <v>12</v>
      </c>
      <c r="J21" s="10" t="n">
        <v>20.63487245033818</v>
      </c>
      <c r="K21" s="10">
        <f>I21-J21</f>
        <v/>
      </c>
      <c r="L21" s="10" t="n">
        <v>16361.25</v>
      </c>
      <c r="M21" s="10" t="n">
        <v>39250.13906943073</v>
      </c>
      <c r="N21" s="11">
        <f>L21-M21</f>
        <v/>
      </c>
      <c r="O21" s="9" t="n">
        <v>20</v>
      </c>
      <c r="P21" s="10" t="n">
        <v>3</v>
      </c>
      <c r="Q21" s="10" t="n">
        <v>4</v>
      </c>
      <c r="R21" s="10" t="n">
        <v>0</v>
      </c>
      <c r="S21" s="10" t="n">
        <v>27</v>
      </c>
      <c r="T21" s="10" t="n">
        <v>30.79709218725036</v>
      </c>
      <c r="U21" s="10">
        <f>S21-T21</f>
        <v/>
      </c>
      <c r="V21" s="10" t="n">
        <v>46464</v>
      </c>
      <c r="W21" s="10" t="n">
        <v>58968.91545145157</v>
      </c>
      <c r="X21" s="11">
        <f>V21-W21</f>
        <v/>
      </c>
      <c r="Y21" s="9" t="n">
        <v>25</v>
      </c>
      <c r="Z21" s="10" t="n">
        <v>4</v>
      </c>
      <c r="AA21" s="10" t="n">
        <v>0</v>
      </c>
      <c r="AB21" s="10" t="n">
        <v>0</v>
      </c>
      <c r="AC21" s="10" t="n">
        <v>29</v>
      </c>
      <c r="AD21" s="10" t="n">
        <v>30.79709218725036</v>
      </c>
      <c r="AE21" s="10">
        <f>AC21-AD21</f>
        <v/>
      </c>
      <c r="AF21" s="10" t="n">
        <v>59676.5</v>
      </c>
      <c r="AG21" s="10" t="n">
        <v>58968.91545145157</v>
      </c>
      <c r="AH21" s="11">
        <f>AF21-AG21</f>
        <v/>
      </c>
      <c r="AI21" s="9" t="n">
        <v>30</v>
      </c>
      <c r="AJ21" s="10" t="n">
        <v>3</v>
      </c>
      <c r="AK21" s="10" t="n">
        <v>0</v>
      </c>
      <c r="AL21" s="10" t="n">
        <v>0</v>
      </c>
      <c r="AM21" s="10" t="n">
        <v>33</v>
      </c>
      <c r="AN21" s="10" t="n">
        <v>30.79709218725036</v>
      </c>
      <c r="AO21" s="10">
        <f>AM21-AN21</f>
        <v/>
      </c>
      <c r="AP21" s="10" t="n">
        <v>69284</v>
      </c>
      <c r="AQ21" s="10" t="n">
        <v>58968.91545145157</v>
      </c>
      <c r="AR21" s="11">
        <f>AP21-AQ21</f>
        <v/>
      </c>
      <c r="AS21" s="9" t="n">
        <v>19</v>
      </c>
      <c r="AT21" s="10" t="n">
        <v>1</v>
      </c>
      <c r="AU21" s="10" t="n">
        <v>1</v>
      </c>
      <c r="AV21" s="10" t="n">
        <v>0</v>
      </c>
      <c r="AW21" s="10" t="n">
        <v>21</v>
      </c>
      <c r="AX21" s="10" t="n">
        <v>20.97385098791075</v>
      </c>
      <c r="AY21" s="10">
        <f>AW21-AX21</f>
        <v/>
      </c>
      <c r="AZ21" s="10" t="n">
        <v>43284</v>
      </c>
      <c r="BA21" s="10" t="n">
        <v>40243.1145762145</v>
      </c>
      <c r="BB21" s="11">
        <f>AZ21-BA21</f>
        <v/>
      </c>
      <c r="BD21" s="10">
        <f>SUM(J21,T21,AD21,AN21,AX21)</f>
        <v/>
      </c>
      <c r="BE21" s="10">
        <f>SUM(I21,S21,AC21,AM21,AW21)</f>
        <v/>
      </c>
      <c r="BF21" s="10">
        <f>BE21-BD21</f>
        <v/>
      </c>
      <c r="BG21" s="10">
        <f>SUM(M21,W21,AG21,AQ21,BA21)</f>
        <v/>
      </c>
      <c r="BH21" s="10">
        <f>SUM(L21,V21,AF21,AP21,AZ21)</f>
        <v/>
      </c>
      <c r="BI21" s="10">
        <f>BH21-BG21</f>
        <v/>
      </c>
      <c r="BJ21" s="10">
        <f>IFERROR(BH21/30*30,0)</f>
        <v/>
      </c>
    </row>
    <row r="22">
      <c r="A22" s="8" t="n">
        <v>14</v>
      </c>
      <c r="B22" s="8" t="inlineStr">
        <is>
          <t>2026-03-01</t>
        </is>
      </c>
      <c r="C22" s="8" t="inlineStr">
        <is>
          <t>ПТ</t>
        </is>
      </c>
      <c r="D22" s="8" t="inlineStr">
        <is>
          <t>Денисенко Никита Денисович</t>
        </is>
      </c>
      <c r="E22" s="9" t="n">
        <v>6</v>
      </c>
      <c r="F22" s="10" t="n">
        <v>0</v>
      </c>
      <c r="G22" s="10" t="n">
        <v>0</v>
      </c>
      <c r="H22" s="10" t="n">
        <v>0</v>
      </c>
      <c r="I22" s="10" t="n">
        <v>6</v>
      </c>
      <c r="J22" s="10" t="n">
        <v>9.08550354156681</v>
      </c>
      <c r="K22" s="10">
        <f>I22-J22</f>
        <v/>
      </c>
      <c r="L22" s="10" t="n">
        <v>11718.38</v>
      </c>
      <c r="M22" s="10" t="n">
        <v>14558.06640211725</v>
      </c>
      <c r="N22" s="11">
        <f>L22-M22</f>
        <v/>
      </c>
      <c r="O22" s="9" t="n">
        <v>7</v>
      </c>
      <c r="P22" s="10" t="n">
        <v>1</v>
      </c>
      <c r="Q22" s="10" t="n">
        <v>0</v>
      </c>
      <c r="R22" s="10" t="n">
        <v>0</v>
      </c>
      <c r="S22" s="10" t="n">
        <v>8</v>
      </c>
      <c r="T22" s="10" t="n">
        <v>13.5599137242371</v>
      </c>
      <c r="U22" s="10">
        <f>S22-T22</f>
        <v/>
      </c>
      <c r="V22" s="10" t="n">
        <v>14570.5</v>
      </c>
      <c r="W22" s="10" t="n">
        <v>21871.85592602591</v>
      </c>
      <c r="X22" s="11">
        <f>V22-W22</f>
        <v/>
      </c>
      <c r="Y22" s="9" t="n">
        <v>11</v>
      </c>
      <c r="Z22" s="10" t="n">
        <v>2</v>
      </c>
      <c r="AA22" s="10" t="n">
        <v>0</v>
      </c>
      <c r="AB22" s="10" t="n">
        <v>0</v>
      </c>
      <c r="AC22" s="10" t="n">
        <v>13</v>
      </c>
      <c r="AD22" s="10" t="n">
        <v>13.5599137242371</v>
      </c>
      <c r="AE22" s="10">
        <f>AC22-AD22</f>
        <v/>
      </c>
      <c r="AF22" s="10" t="n">
        <v>23887</v>
      </c>
      <c r="AG22" s="10" t="n">
        <v>21871.85592602591</v>
      </c>
      <c r="AH22" s="11">
        <f>AF22-AG22</f>
        <v/>
      </c>
      <c r="AI22" s="9" t="n">
        <v>7</v>
      </c>
      <c r="AJ22" s="10" t="n">
        <v>1</v>
      </c>
      <c r="AK22" s="10" t="n">
        <v>0</v>
      </c>
      <c r="AL22" s="10" t="n">
        <v>0</v>
      </c>
      <c r="AM22" s="10" t="n">
        <v>8</v>
      </c>
      <c r="AN22" s="10" t="n">
        <v>13.5599137242371</v>
      </c>
      <c r="AO22" s="10">
        <f>AM22-AN22</f>
        <v/>
      </c>
      <c r="AP22" s="10" t="n">
        <v>14438.25</v>
      </c>
      <c r="AQ22" s="10" t="n">
        <v>21871.85592602591</v>
      </c>
      <c r="AR22" s="11">
        <f>AP22-AQ22</f>
        <v/>
      </c>
      <c r="AS22" s="9" t="n">
        <v>12</v>
      </c>
      <c r="AT22" s="10" t="n">
        <v>1</v>
      </c>
      <c r="AU22" s="10" t="n">
        <v>0</v>
      </c>
      <c r="AV22" s="10" t="n">
        <v>0</v>
      </c>
      <c r="AW22" s="10" t="n">
        <v>13</v>
      </c>
      <c r="AX22" s="10" t="n">
        <v>9.234755285721898</v>
      </c>
      <c r="AY22" s="10">
        <f>AW22-AX22</f>
        <v/>
      </c>
      <c r="AZ22" s="10" t="n">
        <v>24051.19</v>
      </c>
      <c r="BA22" s="10" t="n">
        <v>14926.36581980499</v>
      </c>
      <c r="BB22" s="11">
        <f>AZ22-BA22</f>
        <v/>
      </c>
      <c r="BD22" s="10">
        <f>SUM(J22,T22,AD22,AN22,AX22)</f>
        <v/>
      </c>
      <c r="BE22" s="10">
        <f>SUM(I22,S22,AC22,AM22,AW22)</f>
        <v/>
      </c>
      <c r="BF22" s="10">
        <f>BE22-BD22</f>
        <v/>
      </c>
      <c r="BG22" s="10">
        <f>SUM(M22,W22,AG22,AQ22,BA22)</f>
        <v/>
      </c>
      <c r="BH22" s="10">
        <f>SUM(L22,V22,AF22,AP22,AZ22)</f>
        <v/>
      </c>
      <c r="BI22" s="10">
        <f>BH22-BG22</f>
        <v/>
      </c>
      <c r="BJ22" s="10">
        <f>IFERROR(BH22/30*30,0)</f>
        <v/>
      </c>
    </row>
    <row r="23">
      <c r="A23" s="8" t="n">
        <v>15</v>
      </c>
      <c r="B23" s="8" t="inlineStr">
        <is>
          <t>2026-03-01</t>
        </is>
      </c>
      <c r="C23" s="8" t="inlineStr">
        <is>
          <t>ПТ</t>
        </is>
      </c>
      <c r="D23" s="8" t="inlineStr">
        <is>
          <t>Долюк Юлия Павловна</t>
        </is>
      </c>
      <c r="E23" s="9" t="n">
        <v>11</v>
      </c>
      <c r="F23" s="10" t="n">
        <v>0</v>
      </c>
      <c r="G23" s="10" t="n">
        <v>0</v>
      </c>
      <c r="H23" s="10" t="n">
        <v>0</v>
      </c>
      <c r="I23" s="10" t="n">
        <v>11</v>
      </c>
      <c r="J23" s="10" t="n">
        <v>19.09495659583533</v>
      </c>
      <c r="K23" s="10">
        <f>I23-J23</f>
        <v/>
      </c>
      <c r="L23" s="10" t="n">
        <v>19483</v>
      </c>
      <c r="M23" s="10" t="n">
        <v>31764.44561976161</v>
      </c>
      <c r="N23" s="11">
        <f>L23-M23</f>
        <v/>
      </c>
      <c r="O23" s="9" t="n">
        <v>22</v>
      </c>
      <c r="P23" s="10" t="n">
        <v>0</v>
      </c>
      <c r="Q23" s="10" t="n">
        <v>0</v>
      </c>
      <c r="R23" s="10" t="n">
        <v>0</v>
      </c>
      <c r="S23" s="10" t="n">
        <v>22</v>
      </c>
      <c r="T23" s="10" t="n">
        <v>28.49880172551526</v>
      </c>
      <c r="U23" s="10">
        <f>S23-T23</f>
        <v/>
      </c>
      <c r="V23" s="10" t="n">
        <v>36660.5</v>
      </c>
      <c r="W23" s="10" t="n">
        <v>47722.50372923635</v>
      </c>
      <c r="X23" s="11">
        <f>V23-W23</f>
        <v/>
      </c>
      <c r="Y23" s="9" t="n">
        <v>20</v>
      </c>
      <c r="Z23" s="10" t="n">
        <v>0</v>
      </c>
      <c r="AA23" s="10" t="n">
        <v>1</v>
      </c>
      <c r="AB23" s="10" t="n">
        <v>0</v>
      </c>
      <c r="AC23" s="10" t="n">
        <v>21</v>
      </c>
      <c r="AD23" s="10" t="n">
        <v>28.49880172551526</v>
      </c>
      <c r="AE23" s="10">
        <f>AC23-AD23</f>
        <v/>
      </c>
      <c r="AF23" s="10" t="n">
        <v>34788.5</v>
      </c>
      <c r="AG23" s="10" t="n">
        <v>47722.50372923635</v>
      </c>
      <c r="AH23" s="11">
        <f>AF23-AG23</f>
        <v/>
      </c>
      <c r="AI23" s="9" t="n">
        <v>19</v>
      </c>
      <c r="AJ23" s="10" t="n">
        <v>0</v>
      </c>
      <c r="AK23" s="10" t="n">
        <v>1</v>
      </c>
      <c r="AL23" s="10" t="n">
        <v>0</v>
      </c>
      <c r="AM23" s="10" t="n">
        <v>20</v>
      </c>
      <c r="AN23" s="10" t="n">
        <v>28.49880172551526</v>
      </c>
      <c r="AO23" s="10">
        <f>AM23-AN23</f>
        <v/>
      </c>
      <c r="AP23" s="10" t="n">
        <v>32750.5</v>
      </c>
      <c r="AQ23" s="10" t="n">
        <v>47722.50372923635</v>
      </c>
      <c r="AR23" s="11">
        <f>AP23-AQ23</f>
        <v/>
      </c>
      <c r="AS23" s="9" t="n">
        <v>16</v>
      </c>
      <c r="AT23" s="10" t="n">
        <v>0</v>
      </c>
      <c r="AU23" s="10" t="n">
        <v>1</v>
      </c>
      <c r="AV23" s="10" t="n">
        <v>0</v>
      </c>
      <c r="AW23" s="10" t="n">
        <v>17</v>
      </c>
      <c r="AX23" s="10" t="n">
        <v>19.4086382276189</v>
      </c>
      <c r="AY23" s="10">
        <f>AW23-AX23</f>
        <v/>
      </c>
      <c r="AZ23" s="10" t="n">
        <v>29451</v>
      </c>
      <c r="BA23" s="10" t="n">
        <v>32568.04319252929</v>
      </c>
      <c r="BB23" s="11">
        <f>AZ23-BA23</f>
        <v/>
      </c>
      <c r="BD23" s="10">
        <f>SUM(J23,T23,AD23,AN23,AX23)</f>
        <v/>
      </c>
      <c r="BE23" s="10">
        <f>SUM(I23,S23,AC23,AM23,AW23)</f>
        <v/>
      </c>
      <c r="BF23" s="10">
        <f>BE23-BD23</f>
        <v/>
      </c>
      <c r="BG23" s="10">
        <f>SUM(M23,W23,AG23,AQ23,BA23)</f>
        <v/>
      </c>
      <c r="BH23" s="10">
        <f>SUM(L23,V23,AF23,AP23,AZ23)</f>
        <v/>
      </c>
      <c r="BI23" s="10">
        <f>BH23-BG23</f>
        <v/>
      </c>
      <c r="BJ23" s="10">
        <f>IFERROR(BH23/30*30,0)</f>
        <v/>
      </c>
    </row>
    <row r="24">
      <c r="A24" s="8" t="n">
        <v>16</v>
      </c>
      <c r="B24" s="8" t="inlineStr">
        <is>
          <t>2026-03-01</t>
        </is>
      </c>
      <c r="C24" s="8" t="inlineStr">
        <is>
          <t>ПТ</t>
        </is>
      </c>
      <c r="D24" s="8" t="inlineStr">
        <is>
          <t>Исмайлова Анна Михайловна</t>
        </is>
      </c>
      <c r="E24" s="9" t="n">
        <v>9</v>
      </c>
      <c r="F24" s="10" t="n">
        <v>0</v>
      </c>
      <c r="G24" s="10" t="n">
        <v>0</v>
      </c>
      <c r="H24" s="10" t="n">
        <v>0</v>
      </c>
      <c r="I24" s="10" t="n">
        <v>9</v>
      </c>
      <c r="J24" s="10" t="n">
        <v>5.389705490759972</v>
      </c>
      <c r="K24" s="10">
        <f>I24-J24</f>
        <v/>
      </c>
      <c r="L24" s="10" t="n">
        <v>21954.37</v>
      </c>
      <c r="M24" s="10" t="n">
        <v>10945.33909307448</v>
      </c>
      <c r="N24" s="11">
        <f>L24-M24</f>
        <v/>
      </c>
      <c r="O24" s="9" t="n">
        <v>12</v>
      </c>
      <c r="P24" s="10" t="n">
        <v>0</v>
      </c>
      <c r="Q24" s="10" t="n">
        <v>1</v>
      </c>
      <c r="R24" s="10" t="n">
        <v>0</v>
      </c>
      <c r="S24" s="10" t="n">
        <v>13</v>
      </c>
      <c r="T24" s="10" t="n">
        <v>8.044016616072856</v>
      </c>
      <c r="U24" s="10">
        <f>S24-T24</f>
        <v/>
      </c>
      <c r="V24" s="10" t="n">
        <v>28907.5</v>
      </c>
      <c r="W24" s="10" t="n">
        <v>16444.13983923084</v>
      </c>
      <c r="X24" s="11">
        <f>V24-W24</f>
        <v/>
      </c>
      <c r="Y24" s="9" t="n">
        <v>20</v>
      </c>
      <c r="Z24" s="10" t="n">
        <v>0</v>
      </c>
      <c r="AA24" s="10" t="n">
        <v>3</v>
      </c>
      <c r="AB24" s="10" t="n">
        <v>0</v>
      </c>
      <c r="AC24" s="10" t="n">
        <v>23</v>
      </c>
      <c r="AD24" s="10" t="n">
        <v>8.044016616072856</v>
      </c>
      <c r="AE24" s="10">
        <f>AC24-AD24</f>
        <v/>
      </c>
      <c r="AF24" s="10" t="n">
        <v>43510.51</v>
      </c>
      <c r="AG24" s="10" t="n">
        <v>16444.13983923084</v>
      </c>
      <c r="AH24" s="11">
        <f>AF24-AG24</f>
        <v/>
      </c>
      <c r="AI24" s="9" t="n">
        <v>23</v>
      </c>
      <c r="AJ24" s="10" t="n">
        <v>0</v>
      </c>
      <c r="AK24" s="10" t="n">
        <v>0</v>
      </c>
      <c r="AL24" s="10" t="n">
        <v>0</v>
      </c>
      <c r="AM24" s="10" t="n">
        <v>23</v>
      </c>
      <c r="AN24" s="10" t="n">
        <v>8.044016616072856</v>
      </c>
      <c r="AO24" s="10">
        <f>AM24-AN24</f>
        <v/>
      </c>
      <c r="AP24" s="10" t="n">
        <v>50235.24999999999</v>
      </c>
      <c r="AQ24" s="10" t="n">
        <v>16444.13983923084</v>
      </c>
      <c r="AR24" s="11">
        <f>AP24-AQ24</f>
        <v/>
      </c>
      <c r="AS24" s="9" t="n">
        <v>3</v>
      </c>
      <c r="AT24" s="10" t="n">
        <v>0</v>
      </c>
      <c r="AU24" s="10" t="n">
        <v>0</v>
      </c>
      <c r="AV24" s="10" t="n">
        <v>0</v>
      </c>
      <c r="AW24" s="10" t="n">
        <v>3</v>
      </c>
      <c r="AX24" s="10" t="n">
        <v>5.478244661021464</v>
      </c>
      <c r="AY24" s="10">
        <f>AW24-AX24</f>
        <v/>
      </c>
      <c r="AZ24" s="10" t="n">
        <v>0</v>
      </c>
      <c r="BA24" s="10" t="n">
        <v>11222.24138923298</v>
      </c>
      <c r="BB24" s="11">
        <f>AZ24-BA24</f>
        <v/>
      </c>
      <c r="BD24" s="10">
        <f>SUM(J24,T24,AD24,AN24,AX24)</f>
        <v/>
      </c>
      <c r="BE24" s="10">
        <f>SUM(I24,S24,AC24,AM24,AW24)</f>
        <v/>
      </c>
      <c r="BF24" s="10">
        <f>BE24-BD24</f>
        <v/>
      </c>
      <c r="BG24" s="10">
        <f>SUM(M24,W24,AG24,AQ24,BA24)</f>
        <v/>
      </c>
      <c r="BH24" s="10">
        <f>SUM(L24,V24,AF24,AP24,AZ24)</f>
        <v/>
      </c>
      <c r="BI24" s="10">
        <f>BH24-BG24</f>
        <v/>
      </c>
      <c r="BJ24" s="10">
        <f>IFERROR(BH24/30*30,0)</f>
        <v/>
      </c>
    </row>
    <row r="25">
      <c r="A25" s="8" t="n">
        <v>17</v>
      </c>
      <c r="B25" s="8" t="inlineStr">
        <is>
          <t>2026-03-01</t>
        </is>
      </c>
      <c r="C25" s="8" t="inlineStr">
        <is>
          <t>ПТ</t>
        </is>
      </c>
      <c r="D25" s="8" t="inlineStr">
        <is>
          <t>Кравцова Дарья Сергеевна</t>
        </is>
      </c>
      <c r="E25" s="9" t="n">
        <v>2</v>
      </c>
      <c r="F25" s="10" t="n">
        <v>3</v>
      </c>
      <c r="G25" s="10" t="n">
        <v>5</v>
      </c>
      <c r="H25" s="10" t="n">
        <v>0</v>
      </c>
      <c r="I25" s="10" t="n">
        <v>10</v>
      </c>
      <c r="J25" s="10" t="n">
        <v>2.155882196303989</v>
      </c>
      <c r="K25" s="10">
        <f>I25-J25</f>
        <v/>
      </c>
      <c r="L25" s="10" t="n">
        <v>6534.75</v>
      </c>
      <c r="M25" s="10" t="n">
        <v>1025.647159770616</v>
      </c>
      <c r="N25" s="11">
        <f>L25-M25</f>
        <v/>
      </c>
      <c r="O25" s="9" t="n">
        <v>5</v>
      </c>
      <c r="P25" s="10" t="n">
        <v>5</v>
      </c>
      <c r="Q25" s="10" t="n">
        <v>5</v>
      </c>
      <c r="R25" s="10" t="n">
        <v>0</v>
      </c>
      <c r="S25" s="10" t="n">
        <v>15</v>
      </c>
      <c r="T25" s="10" t="n">
        <v>3.217606646429142</v>
      </c>
      <c r="U25" s="10">
        <f>S25-T25</f>
        <v/>
      </c>
      <c r="V25" s="10" t="n">
        <v>13693.67</v>
      </c>
      <c r="W25" s="10" t="n">
        <v>1540.91939752233</v>
      </c>
      <c r="X25" s="11">
        <f>V25-W25</f>
        <v/>
      </c>
      <c r="Y25" s="9" t="n">
        <v>8</v>
      </c>
      <c r="Z25" s="10" t="n">
        <v>5</v>
      </c>
      <c r="AA25" s="10" t="n">
        <v>5</v>
      </c>
      <c r="AB25" s="10" t="n">
        <v>0</v>
      </c>
      <c r="AC25" s="10" t="n">
        <v>18</v>
      </c>
      <c r="AD25" s="10" t="n">
        <v>3.217606646429142</v>
      </c>
      <c r="AE25" s="10">
        <f>AC25-AD25</f>
        <v/>
      </c>
      <c r="AF25" s="10" t="n">
        <v>18524.84</v>
      </c>
      <c r="AG25" s="10" t="n">
        <v>1540.91939752233</v>
      </c>
      <c r="AH25" s="11">
        <f>AF25-AG25</f>
        <v/>
      </c>
      <c r="AI25" s="9" t="n">
        <v>10</v>
      </c>
      <c r="AJ25" s="10" t="n">
        <v>4</v>
      </c>
      <c r="AK25" s="10" t="n">
        <v>1</v>
      </c>
      <c r="AL25" s="10" t="n">
        <v>0</v>
      </c>
      <c r="AM25" s="10" t="n">
        <v>15</v>
      </c>
      <c r="AN25" s="10" t="n">
        <v>3.217606646429142</v>
      </c>
      <c r="AO25" s="10">
        <f>AM25-AN25</f>
        <v/>
      </c>
      <c r="AP25" s="10" t="n">
        <v>19577.17</v>
      </c>
      <c r="AQ25" s="10" t="n">
        <v>1540.91939752233</v>
      </c>
      <c r="AR25" s="11">
        <f>AP25-AQ25</f>
        <v/>
      </c>
      <c r="AS25" s="9" t="n">
        <v>6</v>
      </c>
      <c r="AT25" s="10" t="n">
        <v>2</v>
      </c>
      <c r="AU25" s="10" t="n">
        <v>2</v>
      </c>
      <c r="AV25" s="10" t="n">
        <v>0</v>
      </c>
      <c r="AW25" s="10" t="n">
        <v>10</v>
      </c>
      <c r="AX25" s="10" t="n">
        <v>2.191297864408586</v>
      </c>
      <c r="AY25" s="10">
        <f>AW25-AX25</f>
        <v/>
      </c>
      <c r="AZ25" s="10" t="n">
        <v>12184.5</v>
      </c>
      <c r="BA25" s="10" t="n">
        <v>1051.594647662391</v>
      </c>
      <c r="BB25" s="11">
        <f>AZ25-BA25</f>
        <v/>
      </c>
      <c r="BD25" s="10">
        <f>SUM(J25,T25,AD25,AN25,AX25)</f>
        <v/>
      </c>
      <c r="BE25" s="10">
        <f>SUM(I25,S25,AC25,AM25,AW25)</f>
        <v/>
      </c>
      <c r="BF25" s="10">
        <f>BE25-BD25</f>
        <v/>
      </c>
      <c r="BG25" s="10">
        <f>SUM(M25,W25,AG25,AQ25,BA25)</f>
        <v/>
      </c>
      <c r="BH25" s="10">
        <f>SUM(L25,V25,AF25,AP25,AZ25)</f>
        <v/>
      </c>
      <c r="BI25" s="10">
        <f>BH25-BG25</f>
        <v/>
      </c>
      <c r="BJ25" s="10">
        <f>IFERROR(BH25/30*30,0)</f>
        <v/>
      </c>
    </row>
    <row r="26">
      <c r="A26" s="8" t="n">
        <v>18</v>
      </c>
      <c r="B26" s="8" t="inlineStr">
        <is>
          <t>2026-03-01</t>
        </is>
      </c>
      <c r="C26" s="8" t="inlineStr">
        <is>
          <t>ПТ</t>
        </is>
      </c>
      <c r="D26" s="8" t="inlineStr">
        <is>
          <t>Кузьмина Валентина Юрьевна</t>
        </is>
      </c>
      <c r="E26" s="9" t="n">
        <v>1</v>
      </c>
      <c r="F26" s="10" t="n">
        <v>10</v>
      </c>
      <c r="G26" s="10" t="n">
        <v>0</v>
      </c>
      <c r="H26" s="10" t="n">
        <v>0</v>
      </c>
      <c r="I26" s="10" t="n">
        <v>11</v>
      </c>
      <c r="J26" s="10" t="n">
        <v>8.623528785215955</v>
      </c>
      <c r="K26" s="10">
        <f>I26-J26</f>
        <v/>
      </c>
      <c r="L26" s="10" t="n">
        <v>13893.75</v>
      </c>
      <c r="M26" s="10" t="n">
        <v>15568.40539532413</v>
      </c>
      <c r="N26" s="11">
        <f>L26-M26</f>
        <v/>
      </c>
      <c r="O26" s="9" t="n">
        <v>11</v>
      </c>
      <c r="P26" s="10" t="n">
        <v>6</v>
      </c>
      <c r="Q26" s="10" t="n">
        <v>3</v>
      </c>
      <c r="R26" s="10" t="n">
        <v>0</v>
      </c>
      <c r="S26" s="10" t="n">
        <v>20</v>
      </c>
      <c r="T26" s="10" t="n">
        <v>12.87042658571657</v>
      </c>
      <c r="U26" s="10">
        <f>S26-T26</f>
        <v/>
      </c>
      <c r="V26" s="10" t="n">
        <v>32490</v>
      </c>
      <c r="W26" s="10" t="n">
        <v>23389.7765265703</v>
      </c>
      <c r="X26" s="11">
        <f>V26-W26</f>
        <v/>
      </c>
      <c r="Y26" s="9" t="n">
        <v>5</v>
      </c>
      <c r="Z26" s="10" t="n">
        <v>15</v>
      </c>
      <c r="AA26" s="10" t="n">
        <v>1</v>
      </c>
      <c r="AB26" s="10" t="n">
        <v>0</v>
      </c>
      <c r="AC26" s="10" t="n">
        <v>21</v>
      </c>
      <c r="AD26" s="10" t="n">
        <v>12.87042658571657</v>
      </c>
      <c r="AE26" s="10">
        <f>AC26-AD26</f>
        <v/>
      </c>
      <c r="AF26" s="10" t="n">
        <v>28888.75</v>
      </c>
      <c r="AG26" s="10" t="n">
        <v>23389.7765265703</v>
      </c>
      <c r="AH26" s="11">
        <f>AF26-AG26</f>
        <v/>
      </c>
      <c r="AI26" s="9" t="n">
        <v>8</v>
      </c>
      <c r="AJ26" s="10" t="n">
        <v>14</v>
      </c>
      <c r="AK26" s="10" t="n">
        <v>0</v>
      </c>
      <c r="AL26" s="10" t="n">
        <v>0</v>
      </c>
      <c r="AM26" s="10" t="n">
        <v>22</v>
      </c>
      <c r="AN26" s="10" t="n">
        <v>12.87042658571657</v>
      </c>
      <c r="AO26" s="10">
        <f>AM26-AN26</f>
        <v/>
      </c>
      <c r="AP26" s="10" t="n">
        <v>34890.5</v>
      </c>
      <c r="AQ26" s="10" t="n">
        <v>23389.7765265703</v>
      </c>
      <c r="AR26" s="11">
        <f>AP26-AQ26</f>
        <v/>
      </c>
      <c r="AS26" s="9" t="n">
        <v>5</v>
      </c>
      <c r="AT26" s="10" t="n">
        <v>17</v>
      </c>
      <c r="AU26" s="10" t="n">
        <v>0</v>
      </c>
      <c r="AV26" s="10" t="n">
        <v>0</v>
      </c>
      <c r="AW26" s="10" t="n">
        <v>22</v>
      </c>
      <c r="AX26" s="10" t="n">
        <v>8.765191457634343</v>
      </c>
      <c r="AY26" s="10">
        <f>AW26-AX26</f>
        <v/>
      </c>
      <c r="AZ26" s="10" t="n">
        <v>30130.5</v>
      </c>
      <c r="BA26" s="10" t="n">
        <v>15962.26502496496</v>
      </c>
      <c r="BB26" s="11">
        <f>AZ26-BA26</f>
        <v/>
      </c>
      <c r="BD26" s="10">
        <f>SUM(J26,T26,AD26,AN26,AX26)</f>
        <v/>
      </c>
      <c r="BE26" s="10">
        <f>SUM(I26,S26,AC26,AM26,AW26)</f>
        <v/>
      </c>
      <c r="BF26" s="10">
        <f>BE26-BD26</f>
        <v/>
      </c>
      <c r="BG26" s="10">
        <f>SUM(M26,W26,AG26,AQ26,BA26)</f>
        <v/>
      </c>
      <c r="BH26" s="10">
        <f>SUM(L26,V26,AF26,AP26,AZ26)</f>
        <v/>
      </c>
      <c r="BI26" s="10">
        <f>BH26-BG26</f>
        <v/>
      </c>
      <c r="BJ26" s="10">
        <f>IFERROR(BH26/30*30,0)</f>
        <v/>
      </c>
    </row>
    <row r="27">
      <c r="A27" s="8" t="n">
        <v>19</v>
      </c>
      <c r="B27" s="8" t="inlineStr">
        <is>
          <t>2026-03-01</t>
        </is>
      </c>
      <c r="C27" s="8" t="inlineStr">
        <is>
          <t>ПТ</t>
        </is>
      </c>
      <c r="D27" s="8" t="inlineStr">
        <is>
          <t>Лигаева Вера Алексеевна</t>
        </is>
      </c>
      <c r="E27" s="9" t="n">
        <v>9</v>
      </c>
      <c r="F27" s="10" t="n">
        <v>3</v>
      </c>
      <c r="G27" s="10" t="n">
        <v>0</v>
      </c>
      <c r="H27" s="10" t="n">
        <v>0</v>
      </c>
      <c r="I27" s="10" t="n">
        <v>12</v>
      </c>
      <c r="J27" s="10" t="n">
        <v>14.3212174468765</v>
      </c>
      <c r="K27" s="10">
        <f>I27-J27</f>
        <v/>
      </c>
      <c r="L27" s="10" t="n">
        <v>21733.34</v>
      </c>
      <c r="M27" s="10" t="n">
        <v>27983.3284785177</v>
      </c>
      <c r="N27" s="11">
        <f>L27-M27</f>
        <v/>
      </c>
      <c r="O27" s="9" t="n">
        <v>15</v>
      </c>
      <c r="P27" s="10" t="n">
        <v>0</v>
      </c>
      <c r="Q27" s="10" t="n">
        <v>0</v>
      </c>
      <c r="R27" s="10" t="n">
        <v>0</v>
      </c>
      <c r="S27" s="10" t="n">
        <v>15</v>
      </c>
      <c r="T27" s="10" t="n">
        <v>21.37410129413644</v>
      </c>
      <c r="U27" s="10">
        <f>S27-T27</f>
        <v/>
      </c>
      <c r="V27" s="10" t="n">
        <v>31912.93</v>
      </c>
      <c r="W27" s="10" t="n">
        <v>42041.80087568388</v>
      </c>
      <c r="X27" s="11">
        <f>V27-W27</f>
        <v/>
      </c>
      <c r="Y27" s="9" t="n">
        <v>13</v>
      </c>
      <c r="Z27" s="10" t="n">
        <v>0</v>
      </c>
      <c r="AA27" s="10" t="n">
        <v>0</v>
      </c>
      <c r="AB27" s="10" t="n">
        <v>0</v>
      </c>
      <c r="AC27" s="10" t="n">
        <v>13</v>
      </c>
      <c r="AD27" s="10" t="n">
        <v>21.37410129413644</v>
      </c>
      <c r="AE27" s="10">
        <f>AC27-AD27</f>
        <v/>
      </c>
      <c r="AF27" s="10" t="n">
        <v>28810.09</v>
      </c>
      <c r="AG27" s="10" t="n">
        <v>42041.80087568388</v>
      </c>
      <c r="AH27" s="11">
        <f>AF27-AG27</f>
        <v/>
      </c>
      <c r="AI27" s="9" t="n">
        <v>15</v>
      </c>
      <c r="AJ27" s="10" t="n">
        <v>0</v>
      </c>
      <c r="AK27" s="10" t="n">
        <v>0</v>
      </c>
      <c r="AL27" s="10" t="n">
        <v>0</v>
      </c>
      <c r="AM27" s="10" t="n">
        <v>15</v>
      </c>
      <c r="AN27" s="10" t="n">
        <v>21.37410129413644</v>
      </c>
      <c r="AO27" s="10">
        <f>AM27-AN27</f>
        <v/>
      </c>
      <c r="AP27" s="10" t="n">
        <v>31584.57</v>
      </c>
      <c r="AQ27" s="10" t="n">
        <v>42041.80087568388</v>
      </c>
      <c r="AR27" s="11">
        <f>AP27-AQ27</f>
        <v/>
      </c>
      <c r="AS27" s="9" t="n">
        <v>10</v>
      </c>
      <c r="AT27" s="10" t="n">
        <v>3</v>
      </c>
      <c r="AU27" s="10" t="n">
        <v>0</v>
      </c>
      <c r="AV27" s="10" t="n">
        <v>0</v>
      </c>
      <c r="AW27" s="10" t="n">
        <v>13</v>
      </c>
      <c r="AX27" s="10" t="n">
        <v>14.55647867071418</v>
      </c>
      <c r="AY27" s="10">
        <f>AW27-AX27</f>
        <v/>
      </c>
      <c r="AZ27" s="10" t="n">
        <v>24484.41</v>
      </c>
      <c r="BA27" s="10" t="n">
        <v>28691.26889443062</v>
      </c>
      <c r="BB27" s="11">
        <f>AZ27-BA27</f>
        <v/>
      </c>
      <c r="BD27" s="10">
        <f>SUM(J27,T27,AD27,AN27,AX27)</f>
        <v/>
      </c>
      <c r="BE27" s="10">
        <f>SUM(I27,S27,AC27,AM27,AW27)</f>
        <v/>
      </c>
      <c r="BF27" s="10">
        <f>BE27-BD27</f>
        <v/>
      </c>
      <c r="BG27" s="10">
        <f>SUM(M27,W27,AG27,AQ27,BA27)</f>
        <v/>
      </c>
      <c r="BH27" s="10">
        <f>SUM(L27,V27,AF27,AP27,AZ27)</f>
        <v/>
      </c>
      <c r="BI27" s="10">
        <f>BH27-BG27</f>
        <v/>
      </c>
      <c r="BJ27" s="10">
        <f>IFERROR(BH27/30*30,0)</f>
        <v/>
      </c>
    </row>
    <row r="28">
      <c r="A28" s="8" t="n">
        <v>20</v>
      </c>
      <c r="B28" s="8" t="inlineStr">
        <is>
          <t>2026-03-01</t>
        </is>
      </c>
      <c r="C28" s="8" t="inlineStr">
        <is>
          <t>ПТ</t>
        </is>
      </c>
      <c r="D28" s="8" t="inlineStr">
        <is>
          <t>Мазбутов Мазбут Шодибоевич</t>
        </is>
      </c>
      <c r="E28" s="9" t="n">
        <v>2</v>
      </c>
      <c r="F28" s="10" t="n">
        <v>0</v>
      </c>
      <c r="G28" s="10" t="n">
        <v>0</v>
      </c>
      <c r="H28" s="10" t="n">
        <v>0</v>
      </c>
      <c r="I28" s="10" t="n">
        <v>2</v>
      </c>
      <c r="J28" s="10" t="n">
        <v>4.773739148958832</v>
      </c>
      <c r="K28" s="10">
        <f>I28-J28</f>
        <v/>
      </c>
      <c r="L28" s="10" t="n">
        <v>3455</v>
      </c>
      <c r="M28" s="10" t="n">
        <v>4975.154133215674</v>
      </c>
      <c r="N28" s="11">
        <f>L28-M28</f>
        <v/>
      </c>
      <c r="O28" s="9" t="n">
        <v>4</v>
      </c>
      <c r="P28" s="10" t="n">
        <v>0</v>
      </c>
      <c r="Q28" s="10" t="n">
        <v>0</v>
      </c>
      <c r="R28" s="10" t="n">
        <v>0</v>
      </c>
      <c r="S28" s="10" t="n">
        <v>4</v>
      </c>
      <c r="T28" s="10" t="n">
        <v>7.124700431378815</v>
      </c>
      <c r="U28" s="10">
        <f>S28-T28</f>
        <v/>
      </c>
      <c r="V28" s="10" t="n">
        <v>7072.5</v>
      </c>
      <c r="W28" s="10" t="n">
        <v>7474.609017832199</v>
      </c>
      <c r="X28" s="11">
        <f>V28-W28</f>
        <v/>
      </c>
      <c r="Y28" s="9" t="n">
        <v>4</v>
      </c>
      <c r="Z28" s="10" t="n">
        <v>0</v>
      </c>
      <c r="AA28" s="10" t="n">
        <v>0</v>
      </c>
      <c r="AB28" s="10" t="n">
        <v>0</v>
      </c>
      <c r="AC28" s="10" t="n">
        <v>4</v>
      </c>
      <c r="AD28" s="10" t="n">
        <v>7.124700431378815</v>
      </c>
      <c r="AE28" s="10">
        <f>AC28-AD28</f>
        <v/>
      </c>
      <c r="AF28" s="10" t="n">
        <v>6993</v>
      </c>
      <c r="AG28" s="10" t="n">
        <v>7474.609017832199</v>
      </c>
      <c r="AH28" s="11">
        <f>AF28-AG28</f>
        <v/>
      </c>
      <c r="AI28" s="9" t="n">
        <v>3</v>
      </c>
      <c r="AJ28" s="10" t="n">
        <v>0</v>
      </c>
      <c r="AK28" s="10" t="n">
        <v>0</v>
      </c>
      <c r="AL28" s="10" t="n">
        <v>0</v>
      </c>
      <c r="AM28" s="10" t="n">
        <v>3</v>
      </c>
      <c r="AN28" s="10" t="n">
        <v>7.124700431378815</v>
      </c>
      <c r="AO28" s="10">
        <f>AM28-AN28</f>
        <v/>
      </c>
      <c r="AP28" s="10" t="n">
        <v>5129.5</v>
      </c>
      <c r="AQ28" s="10" t="n">
        <v>7474.609017832199</v>
      </c>
      <c r="AR28" s="11">
        <f>AP28-AQ28</f>
        <v/>
      </c>
      <c r="AS28" s="9" t="n">
        <v>2</v>
      </c>
      <c r="AT28" s="10" t="n">
        <v>0</v>
      </c>
      <c r="AU28" s="10" t="n">
        <v>2</v>
      </c>
      <c r="AV28" s="10" t="n">
        <v>0</v>
      </c>
      <c r="AW28" s="10" t="n">
        <v>4</v>
      </c>
      <c r="AX28" s="10" t="n">
        <v>4.852159556904725</v>
      </c>
      <c r="AY28" s="10">
        <f>AW28-AX28</f>
        <v/>
      </c>
      <c r="AZ28" s="10" t="n">
        <v>3455</v>
      </c>
      <c r="BA28" s="10" t="n">
        <v>5101.01881328772</v>
      </c>
      <c r="BB28" s="11">
        <f>AZ28-BA28</f>
        <v/>
      </c>
      <c r="BD28" s="10">
        <f>SUM(J28,T28,AD28,AN28,AX28)</f>
        <v/>
      </c>
      <c r="BE28" s="10">
        <f>SUM(I28,S28,AC28,AM28,AW28)</f>
        <v/>
      </c>
      <c r="BF28" s="10">
        <f>BE28-BD28</f>
        <v/>
      </c>
      <c r="BG28" s="10">
        <f>SUM(M28,W28,AG28,AQ28,BA28)</f>
        <v/>
      </c>
      <c r="BH28" s="10">
        <f>SUM(L28,V28,AF28,AP28,AZ28)</f>
        <v/>
      </c>
      <c r="BI28" s="10">
        <f>BH28-BG28</f>
        <v/>
      </c>
      <c r="BJ28" s="10">
        <f>IFERROR(BH28/30*30,0)</f>
        <v/>
      </c>
    </row>
    <row r="29">
      <c r="A29" s="8" t="n">
        <v>21</v>
      </c>
      <c r="B29" s="8" t="inlineStr">
        <is>
          <t>2026-03-01</t>
        </is>
      </c>
      <c r="C29" s="8" t="inlineStr">
        <is>
          <t>ПТ</t>
        </is>
      </c>
      <c r="D29" s="8" t="inlineStr">
        <is>
          <t>Михалев Сергей Сергеевич</t>
        </is>
      </c>
      <c r="E29" s="9" t="n">
        <v>16</v>
      </c>
      <c r="F29" s="10" t="n">
        <v>0</v>
      </c>
      <c r="G29" s="10" t="n">
        <v>0</v>
      </c>
      <c r="H29" s="10" t="n">
        <v>0</v>
      </c>
      <c r="I29" s="10" t="n">
        <v>16</v>
      </c>
      <c r="J29" s="10" t="n">
        <v>21.09684720668903</v>
      </c>
      <c r="K29" s="10">
        <f>I29-J29</f>
        <v/>
      </c>
      <c r="L29" s="10" t="n">
        <v>26238.32</v>
      </c>
      <c r="M29" s="10" t="n">
        <v>31902.21911883528</v>
      </c>
      <c r="N29" s="11">
        <f>L29-M29</f>
        <v/>
      </c>
      <c r="O29" s="9" t="n">
        <v>3</v>
      </c>
      <c r="P29" s="10" t="n">
        <v>0</v>
      </c>
      <c r="Q29" s="10" t="n">
        <v>0</v>
      </c>
      <c r="R29" s="10" t="n">
        <v>0</v>
      </c>
      <c r="S29" s="10" t="n">
        <v>3</v>
      </c>
      <c r="T29" s="10" t="n">
        <v>31.48657932577089</v>
      </c>
      <c r="U29" s="10">
        <f>S29-T29</f>
        <v/>
      </c>
      <c r="V29" s="10" t="n">
        <v>4923.5</v>
      </c>
      <c r="W29" s="10" t="n">
        <v>47929.49290203785</v>
      </c>
      <c r="X29" s="11">
        <f>V29-W29</f>
        <v/>
      </c>
      <c r="Y29" s="9" t="n">
        <v>0</v>
      </c>
      <c r="Z29" s="10" t="n">
        <v>0</v>
      </c>
      <c r="AA29" s="10" t="n">
        <v>0</v>
      </c>
      <c r="AB29" s="10" t="n">
        <v>0</v>
      </c>
      <c r="AC29" s="10" t="n">
        <v>0</v>
      </c>
      <c r="AD29" s="10" t="n">
        <v>31.48657932577089</v>
      </c>
      <c r="AE29" s="10">
        <f>AC29-AD29</f>
        <v/>
      </c>
      <c r="AF29" s="10" t="n">
        <v>0</v>
      </c>
      <c r="AG29" s="10" t="n">
        <v>47929.49290203785</v>
      </c>
      <c r="AH29" s="11">
        <f>AF29-AG29</f>
        <v/>
      </c>
      <c r="AI29" s="9" t="n">
        <v>0</v>
      </c>
      <c r="AJ29" s="10" t="n">
        <v>0</v>
      </c>
      <c r="AK29" s="10" t="n">
        <v>0</v>
      </c>
      <c r="AL29" s="10" t="n">
        <v>0</v>
      </c>
      <c r="AM29" s="10" t="n">
        <v>0</v>
      </c>
      <c r="AN29" s="10" t="n">
        <v>31.48657932577089</v>
      </c>
      <c r="AO29" s="10">
        <f>AM29-AN29</f>
        <v/>
      </c>
      <c r="AP29" s="10" t="n">
        <v>0</v>
      </c>
      <c r="AQ29" s="10" t="n">
        <v>47929.49290203785</v>
      </c>
      <c r="AR29" s="11">
        <f>AP29-AQ29</f>
        <v/>
      </c>
      <c r="AS29" s="9" t="n">
        <v>0</v>
      </c>
      <c r="AT29" s="10" t="n">
        <v>0</v>
      </c>
      <c r="AU29" s="10" t="n">
        <v>0</v>
      </c>
      <c r="AV29" s="10" t="n">
        <v>0</v>
      </c>
      <c r="AW29" s="10" t="n">
        <v>0</v>
      </c>
      <c r="AX29" s="10" t="n">
        <v>21.4434148159983</v>
      </c>
      <c r="AY29" s="10">
        <f>AW29-AX29</f>
        <v/>
      </c>
      <c r="AZ29" s="10" t="n">
        <v>0</v>
      </c>
      <c r="BA29" s="10" t="n">
        <v>32709.3021750511</v>
      </c>
      <c r="BB29" s="11">
        <f>AZ29-BA29</f>
        <v/>
      </c>
      <c r="BD29" s="10">
        <f>SUM(J29,T29,AD29,AN29,AX29)</f>
        <v/>
      </c>
      <c r="BE29" s="10">
        <f>SUM(I29,S29,AC29,AM29,AW29)</f>
        <v/>
      </c>
      <c r="BF29" s="10">
        <f>BE29-BD29</f>
        <v/>
      </c>
      <c r="BG29" s="10">
        <f>SUM(M29,W29,AG29,AQ29,BA29)</f>
        <v/>
      </c>
      <c r="BH29" s="10">
        <f>SUM(L29,V29,AF29,AP29,AZ29)</f>
        <v/>
      </c>
      <c r="BI29" s="10">
        <f>BH29-BG29</f>
        <v/>
      </c>
      <c r="BJ29" s="10">
        <f>IFERROR(BH29/30*30,0)</f>
        <v/>
      </c>
    </row>
    <row r="30">
      <c r="A30" s="8" t="n">
        <v>22</v>
      </c>
      <c r="B30" s="8" t="inlineStr">
        <is>
          <t>2026-03-01</t>
        </is>
      </c>
      <c r="C30" s="8" t="inlineStr">
        <is>
          <t>ПТ</t>
        </is>
      </c>
      <c r="D30" s="8" t="inlineStr">
        <is>
          <t>Нуритдинова Кристина Викторовна</t>
        </is>
      </c>
      <c r="E30" s="9" t="n">
        <v>3</v>
      </c>
      <c r="F30" s="10" t="n">
        <v>1</v>
      </c>
      <c r="G30" s="10" t="n">
        <v>0</v>
      </c>
      <c r="H30" s="10" t="n">
        <v>0</v>
      </c>
      <c r="I30" s="10" t="n">
        <v>4</v>
      </c>
      <c r="J30" s="10" t="n">
        <v>5.697688661660542</v>
      </c>
      <c r="K30" s="10">
        <f>I30-J30</f>
        <v/>
      </c>
      <c r="L30" s="10" t="n">
        <v>6485.5</v>
      </c>
      <c r="M30" s="10" t="n">
        <v>10960.64725963822</v>
      </c>
      <c r="N30" s="11">
        <f>L30-M30</f>
        <v/>
      </c>
      <c r="O30" s="9" t="n">
        <v>5</v>
      </c>
      <c r="P30" s="10" t="n">
        <v>2</v>
      </c>
      <c r="Q30" s="10" t="n">
        <v>0</v>
      </c>
      <c r="R30" s="10" t="n">
        <v>0</v>
      </c>
      <c r="S30" s="10" t="n">
        <v>7</v>
      </c>
      <c r="T30" s="10" t="n">
        <v>8.503674708419876</v>
      </c>
      <c r="U30" s="10">
        <f>S30-T30</f>
        <v/>
      </c>
      <c r="V30" s="10" t="n">
        <v>12528.5</v>
      </c>
      <c r="W30" s="10" t="n">
        <v>16467.13863620878</v>
      </c>
      <c r="X30" s="11">
        <f>V30-W30</f>
        <v/>
      </c>
      <c r="Y30" s="9" t="n">
        <v>1</v>
      </c>
      <c r="Z30" s="10" t="n">
        <v>3</v>
      </c>
      <c r="AA30" s="10" t="n">
        <v>0</v>
      </c>
      <c r="AB30" s="10" t="n">
        <v>0</v>
      </c>
      <c r="AC30" s="10" t="n">
        <v>4</v>
      </c>
      <c r="AD30" s="10" t="n">
        <v>8.503674708419876</v>
      </c>
      <c r="AE30" s="10">
        <f>AC30-AD30</f>
        <v/>
      </c>
      <c r="AF30" s="10" t="n">
        <v>5287</v>
      </c>
      <c r="AG30" s="10" t="n">
        <v>16467.13863620878</v>
      </c>
      <c r="AH30" s="11">
        <f>AF30-AG30</f>
        <v/>
      </c>
      <c r="AI30" s="9" t="n">
        <v>3</v>
      </c>
      <c r="AJ30" s="10" t="n">
        <v>4</v>
      </c>
      <c r="AK30" s="10" t="n">
        <v>0</v>
      </c>
      <c r="AL30" s="10" t="n">
        <v>0</v>
      </c>
      <c r="AM30" s="10" t="n">
        <v>7</v>
      </c>
      <c r="AN30" s="10" t="n">
        <v>8.503674708419876</v>
      </c>
      <c r="AO30" s="10">
        <f>AM30-AN30</f>
        <v/>
      </c>
      <c r="AP30" s="10" t="n">
        <v>8667</v>
      </c>
      <c r="AQ30" s="10" t="n">
        <v>16467.13863620878</v>
      </c>
      <c r="AR30" s="11">
        <f>AP30-AQ30</f>
        <v/>
      </c>
      <c r="AS30" s="9" t="n">
        <v>4</v>
      </c>
      <c r="AT30" s="10" t="n">
        <v>1</v>
      </c>
      <c r="AU30" s="10" t="n">
        <v>0</v>
      </c>
      <c r="AV30" s="10" t="n">
        <v>0</v>
      </c>
      <c r="AW30" s="10" t="n">
        <v>5</v>
      </c>
      <c r="AX30" s="10" t="n">
        <v>5.791287213079833</v>
      </c>
      <c r="AY30" s="10">
        <f>AW30-AX30</f>
        <v/>
      </c>
      <c r="AZ30" s="10" t="n">
        <v>9148.5</v>
      </c>
      <c r="BA30" s="10" t="n">
        <v>11237.93683173541</v>
      </c>
      <c r="BB30" s="11">
        <f>AZ30-BA30</f>
        <v/>
      </c>
      <c r="BD30" s="10">
        <f>SUM(J30,T30,AD30,AN30,AX30)</f>
        <v/>
      </c>
      <c r="BE30" s="10">
        <f>SUM(I30,S30,AC30,AM30,AW30)</f>
        <v/>
      </c>
      <c r="BF30" s="10">
        <f>BE30-BD30</f>
        <v/>
      </c>
      <c r="BG30" s="10">
        <f>SUM(M30,W30,AG30,AQ30,BA30)</f>
        <v/>
      </c>
      <c r="BH30" s="10">
        <f>SUM(L30,V30,AF30,AP30,AZ30)</f>
        <v/>
      </c>
      <c r="BI30" s="10">
        <f>BH30-BG30</f>
        <v/>
      </c>
      <c r="BJ30" s="10">
        <f>IFERROR(BH30/30*30,0)</f>
        <v/>
      </c>
    </row>
    <row r="31">
      <c r="A31" s="8" t="n">
        <v>23</v>
      </c>
      <c r="B31" s="8" t="inlineStr">
        <is>
          <t>2026-03-01</t>
        </is>
      </c>
      <c r="C31" s="8" t="inlineStr">
        <is>
          <t>ПТ</t>
        </is>
      </c>
      <c r="D31" s="8" t="inlineStr">
        <is>
          <t>Поляковская Анастасия Викторовна</t>
        </is>
      </c>
      <c r="E31" s="9" t="n">
        <v>2</v>
      </c>
      <c r="F31" s="10" t="n">
        <v>0</v>
      </c>
      <c r="G31" s="10" t="n">
        <v>1</v>
      </c>
      <c r="H31" s="10" t="n">
        <v>0</v>
      </c>
      <c r="I31" s="10" t="n">
        <v>3</v>
      </c>
      <c r="J31" s="10" t="n">
        <v>4.619747563508547</v>
      </c>
      <c r="K31" s="10">
        <f>I31-J31</f>
        <v/>
      </c>
      <c r="L31" s="10" t="n">
        <v>3496.5</v>
      </c>
      <c r="M31" s="10" t="n">
        <v>3811.733474371393</v>
      </c>
      <c r="N31" s="11">
        <f>L31-M31</f>
        <v/>
      </c>
      <c r="O31" s="9" t="n">
        <v>4</v>
      </c>
      <c r="P31" s="10" t="n">
        <v>1</v>
      </c>
      <c r="Q31" s="10" t="n">
        <v>2</v>
      </c>
      <c r="R31" s="10" t="n">
        <v>0</v>
      </c>
      <c r="S31" s="10" t="n">
        <v>7</v>
      </c>
      <c r="T31" s="10" t="n">
        <v>6.894871385205305</v>
      </c>
      <c r="U31" s="10">
        <f>S31-T31</f>
        <v/>
      </c>
      <c r="V31" s="10" t="n">
        <v>7438</v>
      </c>
      <c r="W31" s="10" t="n">
        <v>5726.700447508362</v>
      </c>
      <c r="X31" s="11">
        <f>V31-W31</f>
        <v/>
      </c>
      <c r="Y31" s="9" t="n">
        <v>4</v>
      </c>
      <c r="Z31" s="10" t="n">
        <v>1</v>
      </c>
      <c r="AA31" s="10" t="n">
        <v>1</v>
      </c>
      <c r="AB31" s="10" t="n">
        <v>0</v>
      </c>
      <c r="AC31" s="10" t="n">
        <v>6</v>
      </c>
      <c r="AD31" s="10" t="n">
        <v>6.894871385205305</v>
      </c>
      <c r="AE31" s="10">
        <f>AC31-AD31</f>
        <v/>
      </c>
      <c r="AF31" s="10" t="n">
        <v>7721.5</v>
      </c>
      <c r="AG31" s="10" t="n">
        <v>5726.700447508362</v>
      </c>
      <c r="AH31" s="11">
        <f>AF31-AG31</f>
        <v/>
      </c>
      <c r="AI31" s="9" t="n">
        <v>0</v>
      </c>
      <c r="AJ31" s="10" t="n">
        <v>0</v>
      </c>
      <c r="AK31" s="10" t="n">
        <v>0</v>
      </c>
      <c r="AL31" s="10" t="n">
        <v>0</v>
      </c>
      <c r="AM31" s="10" t="n">
        <v>0</v>
      </c>
      <c r="AN31" s="10" t="n">
        <v>6.894871385205305</v>
      </c>
      <c r="AO31" s="10">
        <f>AM31-AN31</f>
        <v/>
      </c>
      <c r="AP31" s="10" t="n">
        <v>0</v>
      </c>
      <c r="AQ31" s="10" t="n">
        <v>5726.700447508362</v>
      </c>
      <c r="AR31" s="11">
        <f>AP31-AQ31</f>
        <v/>
      </c>
      <c r="AS31" s="9" t="n">
        <v>1</v>
      </c>
      <c r="AT31" s="10" t="n">
        <v>0</v>
      </c>
      <c r="AU31" s="10" t="n">
        <v>1</v>
      </c>
      <c r="AV31" s="10" t="n">
        <v>0</v>
      </c>
      <c r="AW31" s="10" t="n">
        <v>2</v>
      </c>
      <c r="AX31" s="10" t="n">
        <v>4.695638280875541</v>
      </c>
      <c r="AY31" s="10">
        <f>AW31-AX31</f>
        <v/>
      </c>
      <c r="AZ31" s="10" t="n">
        <v>1588.5</v>
      </c>
      <c r="BA31" s="10" t="n">
        <v>3908.165183103515</v>
      </c>
      <c r="BB31" s="11">
        <f>AZ31-BA31</f>
        <v/>
      </c>
      <c r="BD31" s="10">
        <f>SUM(J31,T31,AD31,AN31,AX31)</f>
        <v/>
      </c>
      <c r="BE31" s="10">
        <f>SUM(I31,S31,AC31,AM31,AW31)</f>
        <v/>
      </c>
      <c r="BF31" s="10">
        <f>BE31-BD31</f>
        <v/>
      </c>
      <c r="BG31" s="10">
        <f>SUM(M31,W31,AG31,AQ31,BA31)</f>
        <v/>
      </c>
      <c r="BH31" s="10">
        <f>SUM(L31,V31,AF31,AP31,AZ31)</f>
        <v/>
      </c>
      <c r="BI31" s="10">
        <f>BH31-BG31</f>
        <v/>
      </c>
      <c r="BJ31" s="10">
        <f>IFERROR(BH31/30*30,0)</f>
        <v/>
      </c>
    </row>
    <row r="32">
      <c r="A32" s="8" t="n">
        <v>24</v>
      </c>
      <c r="B32" s="8" t="inlineStr">
        <is>
          <t>2026-03-01</t>
        </is>
      </c>
      <c r="C32" s="8" t="inlineStr">
        <is>
          <t>ПТ</t>
        </is>
      </c>
      <c r="D32" s="8" t="inlineStr">
        <is>
          <t>Ребушева Татьяна Сергеевна</t>
        </is>
      </c>
      <c r="E32" s="9" t="n">
        <v>16</v>
      </c>
      <c r="F32" s="10" t="n">
        <v>0</v>
      </c>
      <c r="G32" s="10" t="n">
        <v>0</v>
      </c>
      <c r="H32" s="10" t="n">
        <v>0</v>
      </c>
      <c r="I32" s="10" t="n">
        <v>16</v>
      </c>
      <c r="J32" s="10" t="n">
        <v>20.01890610853704</v>
      </c>
      <c r="K32" s="10">
        <f>I32-J32</f>
        <v/>
      </c>
      <c r="L32" s="10" t="n">
        <v>41460.25</v>
      </c>
      <c r="M32" s="10" t="n">
        <v>48205.41650921894</v>
      </c>
      <c r="N32" s="11">
        <f>L32-M32</f>
        <v/>
      </c>
      <c r="O32" s="9" t="n">
        <v>28</v>
      </c>
      <c r="P32" s="10" t="n">
        <v>0</v>
      </c>
      <c r="Q32" s="10" t="n">
        <v>0</v>
      </c>
      <c r="R32" s="10" t="n">
        <v>0</v>
      </c>
      <c r="S32" s="10" t="n">
        <v>28</v>
      </c>
      <c r="T32" s="10" t="n">
        <v>29.87777600255632</v>
      </c>
      <c r="U32" s="10">
        <f>S32-T32</f>
        <v/>
      </c>
      <c r="V32" s="10" t="n">
        <v>69709.5</v>
      </c>
      <c r="W32" s="10" t="n">
        <v>72423.21168354953</v>
      </c>
      <c r="X32" s="11">
        <f>V32-W32</f>
        <v/>
      </c>
      <c r="Y32" s="9" t="n">
        <v>25</v>
      </c>
      <c r="Z32" s="10" t="n">
        <v>3</v>
      </c>
      <c r="AA32" s="10" t="n">
        <v>0</v>
      </c>
      <c r="AB32" s="10" t="n">
        <v>0</v>
      </c>
      <c r="AC32" s="10" t="n">
        <v>28</v>
      </c>
      <c r="AD32" s="10" t="n">
        <v>29.87777600255632</v>
      </c>
      <c r="AE32" s="10">
        <f>AC32-AD32</f>
        <v/>
      </c>
      <c r="AF32" s="10" t="n">
        <v>64726.5</v>
      </c>
      <c r="AG32" s="10" t="n">
        <v>72423.21168354953</v>
      </c>
      <c r="AH32" s="11">
        <f>AF32-AG32</f>
        <v/>
      </c>
      <c r="AI32" s="9" t="n">
        <v>27</v>
      </c>
      <c r="AJ32" s="10" t="n">
        <v>0</v>
      </c>
      <c r="AK32" s="10" t="n">
        <v>0</v>
      </c>
      <c r="AL32" s="10" t="n">
        <v>0</v>
      </c>
      <c r="AM32" s="10" t="n">
        <v>27</v>
      </c>
      <c r="AN32" s="10" t="n">
        <v>29.87777600255632</v>
      </c>
      <c r="AO32" s="10">
        <f>AM32-AN32</f>
        <v/>
      </c>
      <c r="AP32" s="10" t="n">
        <v>66416.5</v>
      </c>
      <c r="AQ32" s="10" t="n">
        <v>72423.21168354953</v>
      </c>
      <c r="AR32" s="11">
        <f>AP32-AQ32</f>
        <v/>
      </c>
      <c r="AS32" s="9" t="n">
        <v>17</v>
      </c>
      <c r="AT32" s="10" t="n">
        <v>0</v>
      </c>
      <c r="AU32" s="10" t="n">
        <v>0</v>
      </c>
      <c r="AV32" s="10" t="n">
        <v>0</v>
      </c>
      <c r="AW32" s="10" t="n">
        <v>17</v>
      </c>
      <c r="AX32" s="10" t="n">
        <v>20.34776588379401</v>
      </c>
      <c r="AY32" s="10">
        <f>AW32-AX32</f>
        <v/>
      </c>
      <c r="AZ32" s="10" t="n">
        <v>41281.25</v>
      </c>
      <c r="BA32" s="10" t="n">
        <v>49424.9484401324</v>
      </c>
      <c r="BB32" s="11">
        <f>AZ32-BA32</f>
        <v/>
      </c>
      <c r="BD32" s="10">
        <f>SUM(J32,T32,AD32,AN32,AX32)</f>
        <v/>
      </c>
      <c r="BE32" s="10">
        <f>SUM(I32,S32,AC32,AM32,AW32)</f>
        <v/>
      </c>
      <c r="BF32" s="10">
        <f>BE32-BD32</f>
        <v/>
      </c>
      <c r="BG32" s="10">
        <f>SUM(M32,W32,AG32,AQ32,BA32)</f>
        <v/>
      </c>
      <c r="BH32" s="10">
        <f>SUM(L32,V32,AF32,AP32,AZ32)</f>
        <v/>
      </c>
      <c r="BI32" s="10">
        <f>BH32-BG32</f>
        <v/>
      </c>
      <c r="BJ32" s="10">
        <f>IFERROR(BH32/30*30,0)</f>
        <v/>
      </c>
    </row>
    <row r="33">
      <c r="A33" s="8" t="n">
        <v>25</v>
      </c>
      <c r="B33" s="8" t="inlineStr">
        <is>
          <t>2026-03-01</t>
        </is>
      </c>
      <c r="C33" s="8" t="inlineStr">
        <is>
          <t>ПТ</t>
        </is>
      </c>
      <c r="D33" s="8" t="inlineStr">
        <is>
          <t>Романов Валентин Германович</t>
        </is>
      </c>
      <c r="E33" s="9" t="n">
        <v>21</v>
      </c>
      <c r="F33" s="10" t="n">
        <v>0</v>
      </c>
      <c r="G33" s="10" t="n">
        <v>1</v>
      </c>
      <c r="H33" s="10" t="n">
        <v>0</v>
      </c>
      <c r="I33" s="10" t="n">
        <v>22</v>
      </c>
      <c r="J33" s="10" t="n">
        <v>21.71281354849017</v>
      </c>
      <c r="K33" s="10">
        <f>I33-J33</f>
        <v/>
      </c>
      <c r="L33" s="10" t="n">
        <v>42367.92</v>
      </c>
      <c r="M33" s="10" t="n">
        <v>43704.81553947923</v>
      </c>
      <c r="N33" s="11">
        <f>L33-M33</f>
        <v/>
      </c>
      <c r="O33" s="9" t="n">
        <v>34</v>
      </c>
      <c r="P33" s="10" t="n">
        <v>0</v>
      </c>
      <c r="Q33" s="10" t="n">
        <v>1</v>
      </c>
      <c r="R33" s="10" t="n">
        <v>0</v>
      </c>
      <c r="S33" s="10" t="n">
        <v>35</v>
      </c>
      <c r="T33" s="10" t="n">
        <v>32.40589551046493</v>
      </c>
      <c r="U33" s="10">
        <f>S33-T33</f>
        <v/>
      </c>
      <c r="V33" s="10" t="n">
        <v>72467.25999999999</v>
      </c>
      <c r="W33" s="10" t="n">
        <v>65661.56537203363</v>
      </c>
      <c r="X33" s="11">
        <f>V33-W33</f>
        <v/>
      </c>
      <c r="Y33" s="9" t="n">
        <v>31</v>
      </c>
      <c r="Z33" s="10" t="n">
        <v>0</v>
      </c>
      <c r="AA33" s="10" t="n">
        <v>0</v>
      </c>
      <c r="AB33" s="10" t="n">
        <v>0</v>
      </c>
      <c r="AC33" s="10" t="n">
        <v>31</v>
      </c>
      <c r="AD33" s="10" t="n">
        <v>32.40589551046493</v>
      </c>
      <c r="AE33" s="10">
        <f>AC33-AD33</f>
        <v/>
      </c>
      <c r="AF33" s="10" t="n">
        <v>65247.66</v>
      </c>
      <c r="AG33" s="10" t="n">
        <v>65661.56537203363</v>
      </c>
      <c r="AH33" s="11">
        <f>AF33-AG33</f>
        <v/>
      </c>
      <c r="AI33" s="9" t="n">
        <v>30</v>
      </c>
      <c r="AJ33" s="10" t="n">
        <v>0</v>
      </c>
      <c r="AK33" s="10" t="n">
        <v>0</v>
      </c>
      <c r="AL33" s="10" t="n">
        <v>0</v>
      </c>
      <c r="AM33" s="10" t="n">
        <v>30</v>
      </c>
      <c r="AN33" s="10" t="n">
        <v>32.40589551046493</v>
      </c>
      <c r="AO33" s="10">
        <f>AM33-AN33</f>
        <v/>
      </c>
      <c r="AP33" s="10" t="n">
        <v>63249</v>
      </c>
      <c r="AQ33" s="10" t="n">
        <v>65661.56537203363</v>
      </c>
      <c r="AR33" s="11">
        <f>AP33-AQ33</f>
        <v/>
      </c>
      <c r="AS33" s="9" t="n">
        <v>14</v>
      </c>
      <c r="AT33" s="10" t="n">
        <v>0</v>
      </c>
      <c r="AU33" s="10" t="n">
        <v>0</v>
      </c>
      <c r="AV33" s="10" t="n">
        <v>0</v>
      </c>
      <c r="AW33" s="10" t="n">
        <v>14</v>
      </c>
      <c r="AX33" s="10" t="n">
        <v>22.06949992011504</v>
      </c>
      <c r="AY33" s="10">
        <f>AW33-AX33</f>
        <v/>
      </c>
      <c r="AZ33" s="10" t="n">
        <v>29637.25</v>
      </c>
      <c r="BA33" s="10" t="n">
        <v>44810.48834441982</v>
      </c>
      <c r="BB33" s="11">
        <f>AZ33-BA33</f>
        <v/>
      </c>
      <c r="BD33" s="10">
        <f>SUM(J33,T33,AD33,AN33,AX33)</f>
        <v/>
      </c>
      <c r="BE33" s="10">
        <f>SUM(I33,S33,AC33,AM33,AW33)</f>
        <v/>
      </c>
      <c r="BF33" s="10">
        <f>BE33-BD33</f>
        <v/>
      </c>
      <c r="BG33" s="10">
        <f>SUM(M33,W33,AG33,AQ33,BA33)</f>
        <v/>
      </c>
      <c r="BH33" s="10">
        <f>SUM(L33,V33,AF33,AP33,AZ33)</f>
        <v/>
      </c>
      <c r="BI33" s="10">
        <f>BH33-BG33</f>
        <v/>
      </c>
      <c r="BJ33" s="10">
        <f>IFERROR(BH33/30*30,0)</f>
        <v/>
      </c>
    </row>
    <row r="34">
      <c r="A34" s="8" t="n">
        <v>26</v>
      </c>
      <c r="B34" s="8" t="inlineStr">
        <is>
          <t>2026-03-01</t>
        </is>
      </c>
      <c r="C34" s="8" t="inlineStr">
        <is>
          <t>ПТ</t>
        </is>
      </c>
      <c r="D34" s="8" t="inlineStr">
        <is>
          <t>Рябко Ирина Игоревна</t>
        </is>
      </c>
      <c r="E34" s="9" t="n">
        <v>19</v>
      </c>
      <c r="F34" s="10" t="n">
        <v>0</v>
      </c>
      <c r="G34" s="10" t="n">
        <v>0</v>
      </c>
      <c r="H34" s="10" t="n">
        <v>0</v>
      </c>
      <c r="I34" s="10" t="n">
        <v>19</v>
      </c>
      <c r="J34" s="10" t="n">
        <v>20.94285562123875</v>
      </c>
      <c r="K34" s="10">
        <f>I34-J34</f>
        <v/>
      </c>
      <c r="L34" s="10" t="n">
        <v>35822.25</v>
      </c>
      <c r="M34" s="10" t="n">
        <v>36356.89558888377</v>
      </c>
      <c r="N34" s="11">
        <f>L34-M34</f>
        <v/>
      </c>
      <c r="O34" s="9" t="n">
        <v>27</v>
      </c>
      <c r="P34" s="10" t="n">
        <v>0</v>
      </c>
      <c r="Q34" s="10" t="n">
        <v>0</v>
      </c>
      <c r="R34" s="10" t="n">
        <v>0</v>
      </c>
      <c r="S34" s="10" t="n">
        <v>27</v>
      </c>
      <c r="T34" s="10" t="n">
        <v>31.25675027959738</v>
      </c>
      <c r="U34" s="10">
        <f>S34-T34</f>
        <v/>
      </c>
      <c r="V34" s="10" t="n">
        <v>49077.33</v>
      </c>
      <c r="W34" s="10" t="n">
        <v>54622.14282261992</v>
      </c>
      <c r="X34" s="11">
        <f>V34-W34</f>
        <v/>
      </c>
      <c r="Y34" s="9" t="n">
        <v>23</v>
      </c>
      <c r="Z34" s="10" t="n">
        <v>0</v>
      </c>
      <c r="AA34" s="10" t="n">
        <v>0</v>
      </c>
      <c r="AB34" s="10" t="n">
        <v>0</v>
      </c>
      <c r="AC34" s="10" t="n">
        <v>23</v>
      </c>
      <c r="AD34" s="10" t="n">
        <v>31.25675027959738</v>
      </c>
      <c r="AE34" s="10">
        <f>AC34-AD34</f>
        <v/>
      </c>
      <c r="AF34" s="10" t="n">
        <v>39900.66</v>
      </c>
      <c r="AG34" s="10" t="n">
        <v>54622.14282261992</v>
      </c>
      <c r="AH34" s="11">
        <f>AF34-AG34</f>
        <v/>
      </c>
      <c r="AI34" s="9" t="n">
        <v>29</v>
      </c>
      <c r="AJ34" s="10" t="n">
        <v>0</v>
      </c>
      <c r="AK34" s="10" t="n">
        <v>0</v>
      </c>
      <c r="AL34" s="10" t="n">
        <v>0</v>
      </c>
      <c r="AM34" s="10" t="n">
        <v>29</v>
      </c>
      <c r="AN34" s="10" t="n">
        <v>31.25675027959738</v>
      </c>
      <c r="AO34" s="10">
        <f>AM34-AN34</f>
        <v/>
      </c>
      <c r="AP34" s="10" t="n">
        <v>53355.5</v>
      </c>
      <c r="AQ34" s="10" t="n">
        <v>54622.14282261992</v>
      </c>
      <c r="AR34" s="11">
        <f>AP34-AQ34</f>
        <v/>
      </c>
      <c r="AS34" s="9" t="n">
        <v>23</v>
      </c>
      <c r="AT34" s="10" t="n">
        <v>0</v>
      </c>
      <c r="AU34" s="10" t="n">
        <v>0</v>
      </c>
      <c r="AV34" s="10" t="n">
        <v>0</v>
      </c>
      <c r="AW34" s="10" t="n">
        <v>23</v>
      </c>
      <c r="AX34" s="10" t="n">
        <v>21.28689353996912</v>
      </c>
      <c r="AY34" s="10">
        <f>AW34-AX34</f>
        <v/>
      </c>
      <c r="AZ34" s="10" t="n">
        <v>41308</v>
      </c>
      <c r="BA34" s="10" t="n">
        <v>37276.67594325641</v>
      </c>
      <c r="BB34" s="11">
        <f>AZ34-BA34</f>
        <v/>
      </c>
      <c r="BD34" s="10">
        <f>SUM(J34,T34,AD34,AN34,AX34)</f>
        <v/>
      </c>
      <c r="BE34" s="10">
        <f>SUM(I34,S34,AC34,AM34,AW34)</f>
        <v/>
      </c>
      <c r="BF34" s="10">
        <f>BE34-BD34</f>
        <v/>
      </c>
      <c r="BG34" s="10">
        <f>SUM(M34,W34,AG34,AQ34,BA34)</f>
        <v/>
      </c>
      <c r="BH34" s="10">
        <f>SUM(L34,V34,AF34,AP34,AZ34)</f>
        <v/>
      </c>
      <c r="BI34" s="10">
        <f>BH34-BG34</f>
        <v/>
      </c>
      <c r="BJ34" s="10">
        <f>IFERROR(BH34/30*30,0)</f>
        <v/>
      </c>
    </row>
    <row r="35">
      <c r="A35" s="8" t="n">
        <v>27</v>
      </c>
      <c r="B35" s="8" t="inlineStr">
        <is>
          <t>2026-03-01</t>
        </is>
      </c>
      <c r="C35" s="8" t="inlineStr">
        <is>
          <t>ПТ</t>
        </is>
      </c>
      <c r="D35" s="8" t="inlineStr">
        <is>
          <t>Сапожникова Елизавета Алексеевна</t>
        </is>
      </c>
      <c r="E35" s="9" t="n">
        <v>1</v>
      </c>
      <c r="F35" s="10" t="n">
        <v>1</v>
      </c>
      <c r="G35" s="10" t="n">
        <v>0</v>
      </c>
      <c r="H35" s="10" t="n">
        <v>0</v>
      </c>
      <c r="I35" s="10" t="n">
        <v>2</v>
      </c>
      <c r="J35" s="10" t="n">
        <v>1.231932683602279</v>
      </c>
      <c r="K35" s="10">
        <f>I35-J35</f>
        <v/>
      </c>
      <c r="L35" s="10" t="n">
        <v>2757.5</v>
      </c>
      <c r="M35" s="10" t="n">
        <v>1928.828987031307</v>
      </c>
      <c r="N35" s="11">
        <f>L35-M35</f>
        <v/>
      </c>
      <c r="O35" s="9" t="n">
        <v>2</v>
      </c>
      <c r="P35" s="10" t="n">
        <v>1</v>
      </c>
      <c r="Q35" s="10" t="n">
        <v>0</v>
      </c>
      <c r="R35" s="10" t="n">
        <v>0</v>
      </c>
      <c r="S35" s="10" t="n">
        <v>3</v>
      </c>
      <c r="T35" s="10" t="n">
        <v>1.838632369388081</v>
      </c>
      <c r="U35" s="10">
        <f>S35-T35</f>
        <v/>
      </c>
      <c r="V35" s="10" t="n">
        <v>4485</v>
      </c>
      <c r="W35" s="10" t="n">
        <v>2897.848419221099</v>
      </c>
      <c r="X35" s="11">
        <f>V35-W35</f>
        <v/>
      </c>
      <c r="Y35" s="9" t="n">
        <v>1</v>
      </c>
      <c r="Z35" s="10" t="n">
        <v>0</v>
      </c>
      <c r="AA35" s="10" t="n">
        <v>0</v>
      </c>
      <c r="AB35" s="10" t="n">
        <v>0</v>
      </c>
      <c r="AC35" s="10" t="n">
        <v>1</v>
      </c>
      <c r="AD35" s="10" t="n">
        <v>1.838632369388081</v>
      </c>
      <c r="AE35" s="10">
        <f>AC35-AD35</f>
        <v/>
      </c>
      <c r="AF35" s="10" t="n">
        <v>1727.5</v>
      </c>
      <c r="AG35" s="10" t="n">
        <v>2897.848419221099</v>
      </c>
      <c r="AH35" s="11">
        <f>AF35-AG35</f>
        <v/>
      </c>
      <c r="AI35" s="9" t="n">
        <v>0</v>
      </c>
      <c r="AJ35" s="10" t="n">
        <v>0</v>
      </c>
      <c r="AK35" s="10" t="n">
        <v>0</v>
      </c>
      <c r="AL35" s="10" t="n">
        <v>0</v>
      </c>
      <c r="AM35" s="10" t="n">
        <v>0</v>
      </c>
      <c r="AN35" s="10" t="n">
        <v>1.838632369388081</v>
      </c>
      <c r="AO35" s="10">
        <f>AM35-AN35</f>
        <v/>
      </c>
      <c r="AP35" s="10" t="n">
        <v>0</v>
      </c>
      <c r="AQ35" s="10" t="n">
        <v>2897.848419221099</v>
      </c>
      <c r="AR35" s="11">
        <f>AP35-AQ35</f>
        <v/>
      </c>
      <c r="AS35" s="9" t="n">
        <v>1</v>
      </c>
      <c r="AT35" s="10" t="n">
        <v>1</v>
      </c>
      <c r="AU35" s="10" t="n">
        <v>0</v>
      </c>
      <c r="AV35" s="10" t="n">
        <v>0</v>
      </c>
      <c r="AW35" s="10" t="n">
        <v>2</v>
      </c>
      <c r="AX35" s="10" t="n">
        <v>1.252170208233478</v>
      </c>
      <c r="AY35" s="10">
        <f>AW35-AX35</f>
        <v/>
      </c>
      <c r="AZ35" s="10" t="n">
        <v>2757.5</v>
      </c>
      <c r="BA35" s="10" t="n">
        <v>1977.625755305393</v>
      </c>
      <c r="BB35" s="11">
        <f>AZ35-BA35</f>
        <v/>
      </c>
      <c r="BD35" s="10">
        <f>SUM(J35,T35,AD35,AN35,AX35)</f>
        <v/>
      </c>
      <c r="BE35" s="10">
        <f>SUM(I35,S35,AC35,AM35,AW35)</f>
        <v/>
      </c>
      <c r="BF35" s="10">
        <f>BE35-BD35</f>
        <v/>
      </c>
      <c r="BG35" s="10">
        <f>SUM(M35,W35,AG35,AQ35,BA35)</f>
        <v/>
      </c>
      <c r="BH35" s="10">
        <f>SUM(L35,V35,AF35,AP35,AZ35)</f>
        <v/>
      </c>
      <c r="BI35" s="10">
        <f>BH35-BG35</f>
        <v/>
      </c>
      <c r="BJ35" s="10">
        <f>IFERROR(BH35/30*30,0)</f>
        <v/>
      </c>
    </row>
    <row r="36">
      <c r="A36" s="8" t="n">
        <v>28</v>
      </c>
      <c r="B36" s="8" t="inlineStr">
        <is>
          <t>2026-03-01</t>
        </is>
      </c>
      <c r="C36" s="8" t="inlineStr">
        <is>
          <t>ПТ</t>
        </is>
      </c>
      <c r="D36" s="8" t="inlineStr">
        <is>
          <t>Узянов Сергей Германович</t>
        </is>
      </c>
      <c r="E36" s="9" t="n">
        <v>11</v>
      </c>
      <c r="F36" s="10" t="n">
        <v>1</v>
      </c>
      <c r="G36" s="10" t="n">
        <v>1</v>
      </c>
      <c r="H36" s="10" t="n">
        <v>0</v>
      </c>
      <c r="I36" s="10" t="n">
        <v>13</v>
      </c>
      <c r="J36" s="10" t="n">
        <v>12.78130159237365</v>
      </c>
      <c r="K36" s="10">
        <f>I36-J36</f>
        <v/>
      </c>
      <c r="L36" s="10" t="n">
        <v>21453.08</v>
      </c>
      <c r="M36" s="10" t="n">
        <v>17145.1465513894</v>
      </c>
      <c r="N36" s="11">
        <f>L36-M36</f>
        <v/>
      </c>
      <c r="O36" s="9" t="n">
        <v>19</v>
      </c>
      <c r="P36" s="10" t="n">
        <v>1</v>
      </c>
      <c r="Q36" s="10" t="n">
        <v>2</v>
      </c>
      <c r="R36" s="10" t="n">
        <v>0</v>
      </c>
      <c r="S36" s="10" t="n">
        <v>22</v>
      </c>
      <c r="T36" s="10" t="n">
        <v>19.07581083240134</v>
      </c>
      <c r="U36" s="10">
        <f>S36-T36</f>
        <v/>
      </c>
      <c r="V36" s="10" t="n">
        <v>35745.08</v>
      </c>
      <c r="W36" s="10" t="n">
        <v>25758.65261529866</v>
      </c>
      <c r="X36" s="11">
        <f>V36-W36</f>
        <v/>
      </c>
      <c r="Y36" s="9" t="n">
        <v>22</v>
      </c>
      <c r="Z36" s="10" t="n">
        <v>2</v>
      </c>
      <c r="AA36" s="10" t="n">
        <v>1</v>
      </c>
      <c r="AB36" s="10" t="n">
        <v>0</v>
      </c>
      <c r="AC36" s="10" t="n">
        <v>25</v>
      </c>
      <c r="AD36" s="10" t="n">
        <v>19.07581083240134</v>
      </c>
      <c r="AE36" s="10">
        <f>AC36-AD36</f>
        <v/>
      </c>
      <c r="AF36" s="10" t="n">
        <v>41288.50999999999</v>
      </c>
      <c r="AG36" s="10" t="n">
        <v>25758.65261529866</v>
      </c>
      <c r="AH36" s="11">
        <f>AF36-AG36</f>
        <v/>
      </c>
      <c r="AI36" s="9" t="n">
        <v>23</v>
      </c>
      <c r="AJ36" s="10" t="n">
        <v>2</v>
      </c>
      <c r="AK36" s="10" t="n">
        <v>1</v>
      </c>
      <c r="AL36" s="10" t="n">
        <v>0</v>
      </c>
      <c r="AM36" s="10" t="n">
        <v>26</v>
      </c>
      <c r="AN36" s="10" t="n">
        <v>19.07581083240134</v>
      </c>
      <c r="AO36" s="10">
        <f>AM36-AN36</f>
        <v/>
      </c>
      <c r="AP36" s="10" t="n">
        <v>43234.25</v>
      </c>
      <c r="AQ36" s="10" t="n">
        <v>25758.65261529866</v>
      </c>
      <c r="AR36" s="11">
        <f>AP36-AQ36</f>
        <v/>
      </c>
      <c r="AS36" s="9" t="n">
        <v>18</v>
      </c>
      <c r="AT36" s="10" t="n">
        <v>0</v>
      </c>
      <c r="AU36" s="10" t="n">
        <v>4</v>
      </c>
      <c r="AV36" s="10" t="n">
        <v>0</v>
      </c>
      <c r="AW36" s="10" t="n">
        <v>22</v>
      </c>
      <c r="AX36" s="10" t="n">
        <v>12.99126591042233</v>
      </c>
      <c r="AY36" s="10">
        <f>AW36-AX36</f>
        <v/>
      </c>
      <c r="AZ36" s="10" t="n">
        <v>29783.25</v>
      </c>
      <c r="BA36" s="10" t="n">
        <v>17578.89560271461</v>
      </c>
      <c r="BB36" s="11">
        <f>AZ36-BA36</f>
        <v/>
      </c>
      <c r="BD36" s="10">
        <f>SUM(J36,T36,AD36,AN36,AX36)</f>
        <v/>
      </c>
      <c r="BE36" s="10">
        <f>SUM(I36,S36,AC36,AM36,AW36)</f>
        <v/>
      </c>
      <c r="BF36" s="10">
        <f>BE36-BD36</f>
        <v/>
      </c>
      <c r="BG36" s="10">
        <f>SUM(M36,W36,AG36,AQ36,BA36)</f>
        <v/>
      </c>
      <c r="BH36" s="10">
        <f>SUM(L36,V36,AF36,AP36,AZ36)</f>
        <v/>
      </c>
      <c r="BI36" s="10">
        <f>BH36-BG36</f>
        <v/>
      </c>
      <c r="BJ36" s="10">
        <f>IFERROR(BH36/30*30,0)</f>
        <v/>
      </c>
    </row>
    <row r="37">
      <c r="A37" s="8" t="n">
        <v>29</v>
      </c>
      <c r="B37" s="8" t="inlineStr">
        <is>
          <t>2026-03-01</t>
        </is>
      </c>
      <c r="C37" s="8" t="inlineStr">
        <is>
          <t>ПТ</t>
        </is>
      </c>
      <c r="D37" s="8" t="inlineStr">
        <is>
          <t>Харитонова Александра Андреевна</t>
        </is>
      </c>
      <c r="E37" s="9" t="n">
        <v>0</v>
      </c>
      <c r="F37" s="10" t="n">
        <v>0</v>
      </c>
      <c r="G37" s="10" t="n">
        <v>0</v>
      </c>
      <c r="H37" s="10" t="n">
        <v>0</v>
      </c>
      <c r="I37" s="10" t="n">
        <v>0</v>
      </c>
      <c r="J37" s="10" t="n">
        <v>1.231932683602279</v>
      </c>
      <c r="K37" s="10">
        <f>I37-J37</f>
        <v/>
      </c>
      <c r="L37" s="10" t="n">
        <v>0</v>
      </c>
      <c r="M37" s="10" t="n">
        <v>658.2511622408431</v>
      </c>
      <c r="N37" s="11">
        <f>L37-M37</f>
        <v/>
      </c>
      <c r="O37" s="9" t="n">
        <v>0</v>
      </c>
      <c r="P37" s="10" t="n">
        <v>0</v>
      </c>
      <c r="Q37" s="10" t="n">
        <v>0</v>
      </c>
      <c r="R37" s="10" t="n">
        <v>0</v>
      </c>
      <c r="S37" s="10" t="n">
        <v>0</v>
      </c>
      <c r="T37" s="10" t="n">
        <v>1.838632369388081</v>
      </c>
      <c r="U37" s="10">
        <f>S37-T37</f>
        <v/>
      </c>
      <c r="V37" s="10" t="n">
        <v>0</v>
      </c>
      <c r="W37" s="10" t="n">
        <v>988.9482700516448</v>
      </c>
      <c r="X37" s="11">
        <f>V37-W37</f>
        <v/>
      </c>
      <c r="Y37" s="9" t="n">
        <v>0</v>
      </c>
      <c r="Z37" s="10" t="n">
        <v>0</v>
      </c>
      <c r="AA37" s="10" t="n">
        <v>0</v>
      </c>
      <c r="AB37" s="10" t="n">
        <v>0</v>
      </c>
      <c r="AC37" s="10" t="n">
        <v>0</v>
      </c>
      <c r="AD37" s="10" t="n">
        <v>1.838632369388081</v>
      </c>
      <c r="AE37" s="10">
        <f>AC37-AD37</f>
        <v/>
      </c>
      <c r="AF37" s="10" t="n">
        <v>0</v>
      </c>
      <c r="AG37" s="10" t="n">
        <v>988.9482700516448</v>
      </c>
      <c r="AH37" s="11">
        <f>AF37-AG37</f>
        <v/>
      </c>
      <c r="AI37" s="9" t="n">
        <v>0</v>
      </c>
      <c r="AJ37" s="10" t="n">
        <v>0</v>
      </c>
      <c r="AK37" s="10" t="n">
        <v>0</v>
      </c>
      <c r="AL37" s="10" t="n">
        <v>0</v>
      </c>
      <c r="AM37" s="10" t="n">
        <v>0</v>
      </c>
      <c r="AN37" s="10" t="n">
        <v>1.838632369388081</v>
      </c>
      <c r="AO37" s="10">
        <f>AM37-AN37</f>
        <v/>
      </c>
      <c r="AP37" s="10" t="n">
        <v>0</v>
      </c>
      <c r="AQ37" s="10" t="n">
        <v>988.9482700516448</v>
      </c>
      <c r="AR37" s="11">
        <f>AP37-AQ37</f>
        <v/>
      </c>
      <c r="AS37" s="9" t="n">
        <v>0</v>
      </c>
      <c r="AT37" s="10" t="n">
        <v>0</v>
      </c>
      <c r="AU37" s="10" t="n">
        <v>0</v>
      </c>
      <c r="AV37" s="10" t="n">
        <v>0</v>
      </c>
      <c r="AW37" s="10" t="n">
        <v>0</v>
      </c>
      <c r="AX37" s="10" t="n">
        <v>1.252170208233478</v>
      </c>
      <c r="AY37" s="10">
        <f>AW37-AX37</f>
        <v/>
      </c>
      <c r="AZ37" s="10" t="n">
        <v>0</v>
      </c>
      <c r="BA37" s="10" t="n">
        <v>674.9040276042214</v>
      </c>
      <c r="BB37" s="11">
        <f>AZ37-BA37</f>
        <v/>
      </c>
      <c r="BD37" s="10">
        <f>SUM(J37,T37,AD37,AN37,AX37)</f>
        <v/>
      </c>
      <c r="BE37" s="10">
        <f>SUM(I37,S37,AC37,AM37,AW37)</f>
        <v/>
      </c>
      <c r="BF37" s="10">
        <f>BE37-BD37</f>
        <v/>
      </c>
      <c r="BG37" s="10">
        <f>SUM(M37,W37,AG37,AQ37,BA37)</f>
        <v/>
      </c>
      <c r="BH37" s="10">
        <f>SUM(L37,V37,AF37,AP37,AZ37)</f>
        <v/>
      </c>
      <c r="BI37" s="10">
        <f>BH37-BG37</f>
        <v/>
      </c>
      <c r="BJ37" s="10">
        <f>IFERROR(BH37/30*30,0)</f>
        <v/>
      </c>
    </row>
    <row r="38">
      <c r="A38" s="8" t="n">
        <v>30</v>
      </c>
      <c r="B38" s="8" t="inlineStr">
        <is>
          <t>2026-03-01</t>
        </is>
      </c>
      <c r="C38" s="8" t="inlineStr">
        <is>
          <t>ПТ</t>
        </is>
      </c>
      <c r="D38" s="8" t="inlineStr">
        <is>
          <t>Чуваев Андрей Дмитриевич</t>
        </is>
      </c>
      <c r="E38" s="9" t="n">
        <v>13</v>
      </c>
      <c r="F38" s="10" t="n">
        <v>1</v>
      </c>
      <c r="G38" s="10" t="n">
        <v>0</v>
      </c>
      <c r="H38" s="10" t="n">
        <v>0</v>
      </c>
      <c r="I38" s="10" t="n">
        <v>14</v>
      </c>
      <c r="J38" s="10" t="n">
        <v>19.55693135218618</v>
      </c>
      <c r="K38" s="10">
        <f>I38-J38</f>
        <v/>
      </c>
      <c r="L38" s="10" t="n">
        <v>26127.58</v>
      </c>
      <c r="M38" s="10" t="n">
        <v>35300.63209598567</v>
      </c>
      <c r="N38" s="11">
        <f>L38-M38</f>
        <v/>
      </c>
      <c r="O38" s="9" t="n">
        <v>26</v>
      </c>
      <c r="P38" s="10" t="n">
        <v>1</v>
      </c>
      <c r="Q38" s="10" t="n">
        <v>2</v>
      </c>
      <c r="R38" s="10" t="n">
        <v>0</v>
      </c>
      <c r="S38" s="10" t="n">
        <v>29</v>
      </c>
      <c r="T38" s="10" t="n">
        <v>29.18828886403579</v>
      </c>
      <c r="U38" s="10">
        <f>S38-T38</f>
        <v/>
      </c>
      <c r="V38" s="10" t="n">
        <v>51064.08</v>
      </c>
      <c r="W38" s="10" t="n">
        <v>53035.2258311417</v>
      </c>
      <c r="X38" s="11">
        <f>V38-W38</f>
        <v/>
      </c>
      <c r="Y38" s="9" t="n">
        <v>26</v>
      </c>
      <c r="Z38" s="10" t="n">
        <v>0</v>
      </c>
      <c r="AA38" s="10" t="n">
        <v>0</v>
      </c>
      <c r="AB38" s="10" t="n">
        <v>0</v>
      </c>
      <c r="AC38" s="10" t="n">
        <v>26</v>
      </c>
      <c r="AD38" s="10" t="n">
        <v>29.18828886403579</v>
      </c>
      <c r="AE38" s="10">
        <f>AC38-AD38</f>
        <v/>
      </c>
      <c r="AF38" s="10" t="n">
        <v>50219</v>
      </c>
      <c r="AG38" s="10" t="n">
        <v>53035.2258311417</v>
      </c>
      <c r="AH38" s="11">
        <f>AF38-AG38</f>
        <v/>
      </c>
      <c r="AI38" s="9" t="n">
        <v>26</v>
      </c>
      <c r="AJ38" s="10" t="n">
        <v>0</v>
      </c>
      <c r="AK38" s="10" t="n">
        <v>3</v>
      </c>
      <c r="AL38" s="10" t="n">
        <v>0</v>
      </c>
      <c r="AM38" s="10" t="n">
        <v>29</v>
      </c>
      <c r="AN38" s="10" t="n">
        <v>29.18828886403579</v>
      </c>
      <c r="AO38" s="10">
        <f>AM38-AN38</f>
        <v/>
      </c>
      <c r="AP38" s="10" t="n">
        <v>49511.00999999999</v>
      </c>
      <c r="AQ38" s="10" t="n">
        <v>53035.2258311417</v>
      </c>
      <c r="AR38" s="11">
        <f>AP38-AQ38</f>
        <v/>
      </c>
      <c r="AS38" s="9" t="n">
        <v>26</v>
      </c>
      <c r="AT38" s="10" t="n">
        <v>1</v>
      </c>
      <c r="AU38" s="10" t="n">
        <v>2</v>
      </c>
      <c r="AV38" s="10" t="n">
        <v>0</v>
      </c>
      <c r="AW38" s="10" t="n">
        <v>29</v>
      </c>
      <c r="AX38" s="10" t="n">
        <v>19.87820205570646</v>
      </c>
      <c r="AY38" s="10">
        <f>AW38-AX38</f>
        <v/>
      </c>
      <c r="AZ38" s="10" t="n">
        <v>49746.66</v>
      </c>
      <c r="BA38" s="10" t="n">
        <v>36193.69041058917</v>
      </c>
      <c r="BB38" s="11">
        <f>AZ38-BA38</f>
        <v/>
      </c>
      <c r="BD38" s="10">
        <f>SUM(J38,T38,AD38,AN38,AX38)</f>
        <v/>
      </c>
      <c r="BE38" s="10">
        <f>SUM(I38,S38,AC38,AM38,AW38)</f>
        <v/>
      </c>
      <c r="BF38" s="10">
        <f>BE38-BD38</f>
        <v/>
      </c>
      <c r="BG38" s="10">
        <f>SUM(M38,W38,AG38,AQ38,BA38)</f>
        <v/>
      </c>
      <c r="BH38" s="10">
        <f>SUM(L38,V38,AF38,AP38,AZ38)</f>
        <v/>
      </c>
      <c r="BI38" s="10">
        <f>BH38-BG38</f>
        <v/>
      </c>
      <c r="BJ38" s="10">
        <f>IFERROR(BH38/30*30,0)</f>
        <v/>
      </c>
    </row>
    <row r="39">
      <c r="A39" s="8" t="n">
        <v>31</v>
      </c>
      <c r="B39" s="8" t="inlineStr">
        <is>
          <t>2026-03-01</t>
        </is>
      </c>
      <c r="C39" s="8" t="inlineStr">
        <is>
          <t>ПТ</t>
        </is>
      </c>
      <c r="D39" s="8" t="inlineStr">
        <is>
          <t>Шабаева Вера Александровна</t>
        </is>
      </c>
      <c r="E39" s="9" t="n">
        <v>1</v>
      </c>
      <c r="F39" s="10" t="n">
        <v>2</v>
      </c>
      <c r="G39" s="10" t="n">
        <v>2</v>
      </c>
      <c r="H39" s="10" t="n">
        <v>0</v>
      </c>
      <c r="I39" s="10" t="n">
        <v>5</v>
      </c>
      <c r="J39" s="10" t="n">
        <v>3.233823294455983</v>
      </c>
      <c r="K39" s="10">
        <f>I39-J39</f>
        <v/>
      </c>
      <c r="L39" s="10" t="n">
        <v>3950</v>
      </c>
      <c r="M39" s="10" t="n">
        <v>4071.972305954982</v>
      </c>
      <c r="N39" s="11">
        <f>L39-M39</f>
        <v/>
      </c>
      <c r="O39" s="9" t="n">
        <v>2</v>
      </c>
      <c r="P39" s="10" t="n">
        <v>1</v>
      </c>
      <c r="Q39" s="10" t="n">
        <v>1</v>
      </c>
      <c r="R39" s="10" t="n">
        <v>0</v>
      </c>
      <c r="S39" s="10" t="n">
        <v>4</v>
      </c>
      <c r="T39" s="10" t="n">
        <v>4.826409969643714</v>
      </c>
      <c r="U39" s="10">
        <f>S39-T39</f>
        <v/>
      </c>
      <c r="V39" s="10" t="n">
        <v>2757.5</v>
      </c>
      <c r="W39" s="10" t="n">
        <v>6117.679996133431</v>
      </c>
      <c r="X39" s="11">
        <f>V39-W39</f>
        <v/>
      </c>
      <c r="Y39" s="9" t="n">
        <v>2</v>
      </c>
      <c r="Z39" s="10" t="n">
        <v>3</v>
      </c>
      <c r="AA39" s="10" t="n">
        <v>1</v>
      </c>
      <c r="AB39" s="10" t="n">
        <v>0</v>
      </c>
      <c r="AC39" s="10" t="n">
        <v>6</v>
      </c>
      <c r="AD39" s="10" t="n">
        <v>4.826409969643714</v>
      </c>
      <c r="AE39" s="10">
        <f>AC39-AD39</f>
        <v/>
      </c>
      <c r="AF39" s="10" t="n">
        <v>6582.5</v>
      </c>
      <c r="AG39" s="10" t="n">
        <v>6117.679996133431</v>
      </c>
      <c r="AH39" s="11">
        <f>AF39-AG39</f>
        <v/>
      </c>
      <c r="AI39" s="9" t="n">
        <v>1</v>
      </c>
      <c r="AJ39" s="10" t="n">
        <v>5</v>
      </c>
      <c r="AK39" s="10" t="n">
        <v>0</v>
      </c>
      <c r="AL39" s="10" t="n">
        <v>0</v>
      </c>
      <c r="AM39" s="10" t="n">
        <v>6</v>
      </c>
      <c r="AN39" s="10" t="n">
        <v>4.826409969643714</v>
      </c>
      <c r="AO39" s="10">
        <f>AM39-AN39</f>
        <v/>
      </c>
      <c r="AP39" s="10" t="n">
        <v>6877.5</v>
      </c>
      <c r="AQ39" s="10" t="n">
        <v>6117.679996133431</v>
      </c>
      <c r="AR39" s="11">
        <f>AP39-AQ39</f>
        <v/>
      </c>
      <c r="AS39" s="9" t="n">
        <v>0</v>
      </c>
      <c r="AT39" s="10" t="n">
        <v>1</v>
      </c>
      <c r="AU39" s="10" t="n">
        <v>0</v>
      </c>
      <c r="AV39" s="10" t="n">
        <v>0</v>
      </c>
      <c r="AW39" s="10" t="n">
        <v>1</v>
      </c>
      <c r="AX39" s="10" t="n">
        <v>3.286946796612879</v>
      </c>
      <c r="AY39" s="10">
        <f>AW39-AX39</f>
        <v/>
      </c>
      <c r="AZ39" s="10" t="n">
        <v>1030</v>
      </c>
      <c r="BA39" s="10" t="n">
        <v>4174.987705644719</v>
      </c>
      <c r="BB39" s="11">
        <f>AZ39-BA39</f>
        <v/>
      </c>
      <c r="BD39" s="10">
        <f>SUM(J39,T39,AD39,AN39,AX39)</f>
        <v/>
      </c>
      <c r="BE39" s="10">
        <f>SUM(I39,S39,AC39,AM39,AW39)</f>
        <v/>
      </c>
      <c r="BF39" s="10">
        <f>BE39-BD39</f>
        <v/>
      </c>
      <c r="BG39" s="10">
        <f>SUM(M39,W39,AG39,AQ39,BA39)</f>
        <v/>
      </c>
      <c r="BH39" s="10">
        <f>SUM(L39,V39,AF39,AP39,AZ39)</f>
        <v/>
      </c>
      <c r="BI39" s="10">
        <f>BH39-BG39</f>
        <v/>
      </c>
      <c r="BJ39" s="10">
        <f>IFERROR(BH39/30*30,0)</f>
        <v/>
      </c>
    </row>
    <row r="40">
      <c r="A40" s="7" t="n"/>
      <c r="B40" s="7" t="n"/>
      <c r="C40" s="7" t="n"/>
      <c r="D40" s="7" t="inlineStr">
        <is>
          <t>Итого ТРЕНАЖЕРНЫЙ ЗАЛ</t>
        </is>
      </c>
      <c r="E40" s="12">
        <f>SUM(E14:E39)</f>
        <v/>
      </c>
      <c r="F40" s="13">
        <f>SUM(F14:F39)</f>
        <v/>
      </c>
      <c r="G40" s="13">
        <f>SUM(G14:G39)</f>
        <v/>
      </c>
      <c r="H40" s="13">
        <f>SUM(H14:H39)</f>
        <v/>
      </c>
      <c r="I40" s="13">
        <f>SUM(I14:I39)</f>
        <v/>
      </c>
      <c r="J40" s="13">
        <f>SUM(J14:J39)</f>
        <v/>
      </c>
      <c r="K40" s="13">
        <f>SUM(K14:K39)</f>
        <v/>
      </c>
      <c r="L40" s="13">
        <f>SUM(L14:L39)</f>
        <v/>
      </c>
      <c r="M40" s="13">
        <f>SUM(M14:M39)</f>
        <v/>
      </c>
      <c r="N40" s="14">
        <f>SUM(N14:N39)</f>
        <v/>
      </c>
      <c r="O40" s="12">
        <f>SUM(O14:O39)</f>
        <v/>
      </c>
      <c r="P40" s="13">
        <f>SUM(P14:P39)</f>
        <v/>
      </c>
      <c r="Q40" s="13">
        <f>SUM(Q14:Q39)</f>
        <v/>
      </c>
      <c r="R40" s="13">
        <f>SUM(R14:R39)</f>
        <v/>
      </c>
      <c r="S40" s="13">
        <f>SUM(S14:S39)</f>
        <v/>
      </c>
      <c r="T40" s="13">
        <f>SUM(T14:T39)</f>
        <v/>
      </c>
      <c r="U40" s="13">
        <f>SUM(U14:U39)</f>
        <v/>
      </c>
      <c r="V40" s="13">
        <f>SUM(V14:V39)</f>
        <v/>
      </c>
      <c r="W40" s="13">
        <f>SUM(W14:W39)</f>
        <v/>
      </c>
      <c r="X40" s="14">
        <f>SUM(X14:X39)</f>
        <v/>
      </c>
      <c r="Y40" s="12">
        <f>SUM(Y14:Y39)</f>
        <v/>
      </c>
      <c r="Z40" s="13">
        <f>SUM(Z14:Z39)</f>
        <v/>
      </c>
      <c r="AA40" s="13">
        <f>SUM(AA14:AA39)</f>
        <v/>
      </c>
      <c r="AB40" s="13">
        <f>SUM(AB14:AB39)</f>
        <v/>
      </c>
      <c r="AC40" s="13">
        <f>SUM(AC14:AC39)</f>
        <v/>
      </c>
      <c r="AD40" s="13">
        <f>SUM(AD14:AD39)</f>
        <v/>
      </c>
      <c r="AE40" s="13">
        <f>SUM(AE14:AE39)</f>
        <v/>
      </c>
      <c r="AF40" s="13">
        <f>SUM(AF14:AF39)</f>
        <v/>
      </c>
      <c r="AG40" s="13">
        <f>SUM(AG14:AG39)</f>
        <v/>
      </c>
      <c r="AH40" s="14">
        <f>SUM(AH14:AH39)</f>
        <v/>
      </c>
      <c r="AI40" s="12">
        <f>SUM(AI14:AI39)</f>
        <v/>
      </c>
      <c r="AJ40" s="13">
        <f>SUM(AJ14:AJ39)</f>
        <v/>
      </c>
      <c r="AK40" s="13">
        <f>SUM(AK14:AK39)</f>
        <v/>
      </c>
      <c r="AL40" s="13">
        <f>SUM(AL14:AL39)</f>
        <v/>
      </c>
      <c r="AM40" s="13">
        <f>SUM(AM14:AM39)</f>
        <v/>
      </c>
      <c r="AN40" s="13">
        <f>SUM(AN14:AN39)</f>
        <v/>
      </c>
      <c r="AO40" s="13">
        <f>SUM(AO14:AO39)</f>
        <v/>
      </c>
      <c r="AP40" s="13">
        <f>SUM(AP14:AP39)</f>
        <v/>
      </c>
      <c r="AQ40" s="13">
        <f>SUM(AQ14:AQ39)</f>
        <v/>
      </c>
      <c r="AR40" s="14">
        <f>SUM(AR14:AR39)</f>
        <v/>
      </c>
      <c r="AS40" s="12">
        <f>SUM(AS14:AS39)</f>
        <v/>
      </c>
      <c r="AT40" s="13">
        <f>SUM(AT14:AT39)</f>
        <v/>
      </c>
      <c r="AU40" s="13">
        <f>SUM(AU14:AU39)</f>
        <v/>
      </c>
      <c r="AV40" s="13">
        <f>SUM(AV14:AV39)</f>
        <v/>
      </c>
      <c r="AW40" s="13">
        <f>SUM(AW14:AW39)</f>
        <v/>
      </c>
      <c r="AX40" s="13">
        <f>SUM(AX14:AX39)</f>
        <v/>
      </c>
      <c r="AY40" s="13">
        <f>SUM(AY14:AY39)</f>
        <v/>
      </c>
      <c r="AZ40" s="13">
        <f>SUM(AZ14:AZ39)</f>
        <v/>
      </c>
      <c r="BA40" s="13">
        <f>SUM(BA14:BA39)</f>
        <v/>
      </c>
      <c r="BB40" s="14">
        <f>SUM(BB14:BB39)</f>
        <v/>
      </c>
      <c r="BC40" s="7">
        <f>SUM(BC14:BC39)</f>
        <v/>
      </c>
      <c r="BD40" s="13">
        <f>SUM(BD14:BD39)</f>
        <v/>
      </c>
      <c r="BE40" s="13">
        <f>SUM(BE14:BE39)</f>
        <v/>
      </c>
      <c r="BF40" s="13">
        <f>BE40-BD40</f>
        <v/>
      </c>
      <c r="BG40" s="13">
        <f>SUM(BG14:BG39)</f>
        <v/>
      </c>
      <c r="BH40" s="13">
        <f>SUM(BH14:BH39)</f>
        <v/>
      </c>
      <c r="BI40" s="13">
        <f>BH40-BG40</f>
        <v/>
      </c>
      <c r="BJ40" s="13">
        <f>IFERROR(BH40/30*30,0)</f>
        <v/>
      </c>
    </row>
    <row r="42">
      <c r="A42" s="7" t="n"/>
      <c r="B42" s="7" t="n"/>
      <c r="C42" s="7" t="n"/>
      <c r="D42" s="7" t="inlineStr">
        <is>
          <t>ГРУППОВЫЕ ПРОГРАММЫ</t>
        </is>
      </c>
      <c r="E42" s="7" t="n"/>
      <c r="F42" s="7" t="n"/>
      <c r="G42" s="7" t="n"/>
      <c r="H42" s="7" t="n"/>
      <c r="I42" s="7" t="n"/>
      <c r="J42" s="7" t="n"/>
      <c r="K42" s="7" t="n"/>
      <c r="L42" s="7" t="n"/>
      <c r="M42" s="7" t="n"/>
      <c r="N42" s="7" t="n"/>
      <c r="O42" s="7" t="n"/>
      <c r="P42" s="7" t="n"/>
      <c r="Q42" s="7" t="n"/>
      <c r="R42" s="7" t="n"/>
      <c r="S42" s="7" t="n"/>
      <c r="T42" s="7" t="n"/>
      <c r="U42" s="7" t="n"/>
      <c r="V42" s="7" t="n"/>
      <c r="W42" s="7" t="n"/>
      <c r="X42" s="7" t="n"/>
      <c r="Y42" s="7" t="n"/>
      <c r="Z42" s="7" t="n"/>
      <c r="AA42" s="7" t="n"/>
      <c r="AB42" s="7" t="n"/>
      <c r="AC42" s="7" t="n"/>
      <c r="AD42" s="7" t="n"/>
      <c r="AE42" s="7" t="n"/>
      <c r="AF42" s="7" t="n"/>
      <c r="AG42" s="7" t="n"/>
      <c r="AH42" s="7" t="n"/>
      <c r="AI42" s="7" t="n"/>
      <c r="AJ42" s="7" t="n"/>
      <c r="AK42" s="7" t="n"/>
      <c r="AL42" s="7" t="n"/>
      <c r="AM42" s="7" t="n"/>
      <c r="AN42" s="7" t="n"/>
      <c r="AO42" s="7" t="n"/>
      <c r="AP42" s="7" t="n"/>
      <c r="AQ42" s="7" t="n"/>
      <c r="AR42" s="7" t="n"/>
      <c r="AS42" s="7" t="n"/>
      <c r="AT42" s="7" t="n"/>
      <c r="AU42" s="7" t="n"/>
      <c r="AV42" s="7" t="n"/>
      <c r="AW42" s="7" t="n"/>
      <c r="AX42" s="7" t="n"/>
      <c r="AY42" s="7" t="n"/>
      <c r="AZ42" s="7" t="n"/>
      <c r="BA42" s="7" t="n"/>
      <c r="BB42" s="7" t="n"/>
      <c r="BC42" s="7" t="n"/>
      <c r="BD42" s="7" t="n"/>
      <c r="BE42" s="7" t="n"/>
      <c r="BF42" s="7" t="n"/>
      <c r="BG42" s="7" t="n"/>
      <c r="BH42" s="7" t="n"/>
      <c r="BI42" s="7" t="n"/>
      <c r="BJ42" s="7" t="n"/>
    </row>
    <row r="43">
      <c r="A43" s="8" t="n">
        <v>32</v>
      </c>
      <c r="B43" s="8" t="inlineStr">
        <is>
          <t>2026-03-01</t>
        </is>
      </c>
      <c r="C43" s="8" t="inlineStr">
        <is>
          <t>ПТ</t>
        </is>
      </c>
      <c r="D43" s="8" t="inlineStr">
        <is>
          <t>Алексеева Екатерина Эдуардовна</t>
        </is>
      </c>
      <c r="E43" s="9" t="n">
        <v>1</v>
      </c>
      <c r="F43" s="10" t="n">
        <v>6</v>
      </c>
      <c r="G43" s="10" t="n">
        <v>2</v>
      </c>
      <c r="H43" s="10" t="n">
        <v>0</v>
      </c>
      <c r="I43" s="10" t="n">
        <v>9</v>
      </c>
      <c r="J43" s="10" t="n">
        <v>13.39726793417479</v>
      </c>
      <c r="K43" s="10">
        <f>I43-J43</f>
        <v/>
      </c>
      <c r="L43" s="10" t="n">
        <v>3551.25</v>
      </c>
      <c r="M43" s="10" t="n">
        <v>13471.18657609167</v>
      </c>
      <c r="N43" s="11">
        <f>L43-M43</f>
        <v/>
      </c>
      <c r="O43" s="9" t="n">
        <v>9</v>
      </c>
      <c r="P43" s="10" t="n">
        <v>11</v>
      </c>
      <c r="Q43" s="10" t="n">
        <v>0</v>
      </c>
      <c r="R43" s="10" t="n">
        <v>0</v>
      </c>
      <c r="S43" s="10" t="n">
        <v>20</v>
      </c>
      <c r="T43" s="10" t="n">
        <v>19.99512701709538</v>
      </c>
      <c r="U43" s="10">
        <f>S43-T43</f>
        <v/>
      </c>
      <c r="V43" s="10" t="n">
        <v>18299.62</v>
      </c>
      <c r="W43" s="10" t="n">
        <v>20238.9413405918</v>
      </c>
      <c r="X43" s="11">
        <f>V43-W43</f>
        <v/>
      </c>
      <c r="Y43" s="9" t="n">
        <v>7</v>
      </c>
      <c r="Z43" s="10" t="n">
        <v>15</v>
      </c>
      <c r="AA43" s="10" t="n">
        <v>1</v>
      </c>
      <c r="AB43" s="10" t="n">
        <v>0</v>
      </c>
      <c r="AC43" s="10" t="n">
        <v>23</v>
      </c>
      <c r="AD43" s="10" t="n">
        <v>19.99512701709538</v>
      </c>
      <c r="AE43" s="10">
        <f>AC43-AD43</f>
        <v/>
      </c>
      <c r="AF43" s="10" t="n">
        <v>22677.25</v>
      </c>
      <c r="AG43" s="10" t="n">
        <v>20238.9413405918</v>
      </c>
      <c r="AH43" s="11">
        <f>AF43-AG43</f>
        <v/>
      </c>
      <c r="AI43" s="9" t="n">
        <v>6</v>
      </c>
      <c r="AJ43" s="10" t="n">
        <v>10</v>
      </c>
      <c r="AK43" s="10" t="n">
        <v>3</v>
      </c>
      <c r="AL43" s="10" t="n">
        <v>0</v>
      </c>
      <c r="AM43" s="10" t="n">
        <v>19</v>
      </c>
      <c r="AN43" s="10" t="n">
        <v>19.99512701709538</v>
      </c>
      <c r="AO43" s="10">
        <f>AM43-AN43</f>
        <v/>
      </c>
      <c r="AP43" s="10" t="n">
        <v>17392.5</v>
      </c>
      <c r="AQ43" s="10" t="n">
        <v>20238.9413405918</v>
      </c>
      <c r="AR43" s="11">
        <f>AP43-AQ43</f>
        <v/>
      </c>
      <c r="AS43" s="9" t="n">
        <v>4</v>
      </c>
      <c r="AT43" s="10" t="n">
        <v>7</v>
      </c>
      <c r="AU43" s="10" t="n">
        <v>0</v>
      </c>
      <c r="AV43" s="10" t="n">
        <v>0</v>
      </c>
      <c r="AW43" s="10" t="n">
        <v>11</v>
      </c>
      <c r="AX43" s="10" t="n">
        <v>13.61735101453907</v>
      </c>
      <c r="AY43" s="10">
        <f>AW43-AX43</f>
        <v/>
      </c>
      <c r="AZ43" s="10" t="n">
        <v>10324.5</v>
      </c>
      <c r="BA43" s="10" t="n">
        <v>13811.9894021329</v>
      </c>
      <c r="BB43" s="11">
        <f>AZ43-BA43</f>
        <v/>
      </c>
      <c r="BD43" s="10">
        <f>SUM(J43,T43,AD43,AN43,AX43)</f>
        <v/>
      </c>
      <c r="BE43" s="10">
        <f>SUM(I43,S43,AC43,AM43,AW43)</f>
        <v/>
      </c>
      <c r="BF43" s="10">
        <f>BE43-BD43</f>
        <v/>
      </c>
      <c r="BG43" s="10">
        <f>SUM(M43,W43,AG43,AQ43,BA43)</f>
        <v/>
      </c>
      <c r="BH43" s="10">
        <f>SUM(L43,V43,AF43,AP43,AZ43)</f>
        <v/>
      </c>
      <c r="BI43" s="10">
        <f>BH43-BG43</f>
        <v/>
      </c>
      <c r="BJ43" s="10">
        <f>IFERROR(BH43/30*30,0)</f>
        <v/>
      </c>
    </row>
    <row r="44">
      <c r="A44" s="8" t="n">
        <v>33</v>
      </c>
      <c r="B44" s="8" t="inlineStr">
        <is>
          <t>2026-03-01</t>
        </is>
      </c>
      <c r="C44" s="8" t="inlineStr">
        <is>
          <t>ПТ</t>
        </is>
      </c>
      <c r="D44" s="8" t="inlineStr">
        <is>
          <t>Архипова Виолетта Эдуардовна</t>
        </is>
      </c>
      <c r="E44" s="9" t="n">
        <v>1</v>
      </c>
      <c r="F44" s="10" t="n">
        <v>10</v>
      </c>
      <c r="G44" s="10" t="n">
        <v>0</v>
      </c>
      <c r="H44" s="10" t="n">
        <v>0</v>
      </c>
      <c r="I44" s="10" t="n">
        <v>11</v>
      </c>
      <c r="J44" s="10" t="n">
        <v>30.79831709005698</v>
      </c>
      <c r="K44" s="10">
        <f>I44-J44</f>
        <v/>
      </c>
      <c r="L44" s="10" t="n">
        <v>7827</v>
      </c>
      <c r="M44" s="10" t="n">
        <v>20757.87386043217</v>
      </c>
      <c r="N44" s="11">
        <f>L44-M44</f>
        <v/>
      </c>
      <c r="O44" s="9" t="n">
        <v>0</v>
      </c>
      <c r="P44" s="10" t="n">
        <v>33</v>
      </c>
      <c r="Q44" s="10" t="n">
        <v>0</v>
      </c>
      <c r="R44" s="10" t="n">
        <v>0</v>
      </c>
      <c r="S44" s="10" t="n">
        <v>33</v>
      </c>
      <c r="T44" s="10" t="n">
        <v>45.96580923470203</v>
      </c>
      <c r="U44" s="10">
        <f>S44-T44</f>
        <v/>
      </c>
      <c r="V44" s="10" t="n">
        <v>20592.5</v>
      </c>
      <c r="W44" s="10" t="n">
        <v>31186.36870209373</v>
      </c>
      <c r="X44" s="11">
        <f>V44-W44</f>
        <v/>
      </c>
      <c r="Y44" s="9" t="n">
        <v>1</v>
      </c>
      <c r="Z44" s="10" t="n">
        <v>10</v>
      </c>
      <c r="AA44" s="10" t="n">
        <v>0</v>
      </c>
      <c r="AB44" s="10" t="n">
        <v>0</v>
      </c>
      <c r="AC44" s="10" t="n">
        <v>11</v>
      </c>
      <c r="AD44" s="10" t="n">
        <v>45.96580923470203</v>
      </c>
      <c r="AE44" s="10">
        <f>AC44-AD44</f>
        <v/>
      </c>
      <c r="AF44" s="10" t="n">
        <v>7564.5</v>
      </c>
      <c r="AG44" s="10" t="n">
        <v>31186.36870209373</v>
      </c>
      <c r="AH44" s="11">
        <f>AF44-AG44</f>
        <v/>
      </c>
      <c r="AI44" s="9" t="n">
        <v>0</v>
      </c>
      <c r="AJ44" s="10" t="n">
        <v>20</v>
      </c>
      <c r="AK44" s="10" t="n">
        <v>0</v>
      </c>
      <c r="AL44" s="10" t="n">
        <v>0</v>
      </c>
      <c r="AM44" s="10" t="n">
        <v>20</v>
      </c>
      <c r="AN44" s="10" t="n">
        <v>45.96580923470203</v>
      </c>
      <c r="AO44" s="10">
        <f>AM44-AN44</f>
        <v/>
      </c>
      <c r="AP44" s="10" t="n">
        <v>12351.25</v>
      </c>
      <c r="AQ44" s="10" t="n">
        <v>31186.36870209373</v>
      </c>
      <c r="AR44" s="11">
        <f>AP44-AQ44</f>
        <v/>
      </c>
      <c r="AS44" s="9" t="n">
        <v>1</v>
      </c>
      <c r="AT44" s="10" t="n">
        <v>10</v>
      </c>
      <c r="AU44" s="10" t="n">
        <v>0</v>
      </c>
      <c r="AV44" s="10" t="n">
        <v>0</v>
      </c>
      <c r="AW44" s="10" t="n">
        <v>11</v>
      </c>
      <c r="AX44" s="10" t="n">
        <v>31.30425520583694</v>
      </c>
      <c r="AY44" s="10">
        <f>AW44-AX44</f>
        <v/>
      </c>
      <c r="AZ44" s="10" t="n">
        <v>7400.75</v>
      </c>
      <c r="BA44" s="10" t="n">
        <v>21283.02003328661</v>
      </c>
      <c r="BB44" s="11">
        <f>AZ44-BA44</f>
        <v/>
      </c>
      <c r="BD44" s="10">
        <f>SUM(J44,T44,AD44,AN44,AX44)</f>
        <v/>
      </c>
      <c r="BE44" s="10">
        <f>SUM(I44,S44,AC44,AM44,AW44)</f>
        <v/>
      </c>
      <c r="BF44" s="10">
        <f>BE44-BD44</f>
        <v/>
      </c>
      <c r="BG44" s="10">
        <f>SUM(M44,W44,AG44,AQ44,BA44)</f>
        <v/>
      </c>
      <c r="BH44" s="10">
        <f>SUM(L44,V44,AF44,AP44,AZ44)</f>
        <v/>
      </c>
      <c r="BI44" s="10">
        <f>BH44-BG44</f>
        <v/>
      </c>
      <c r="BJ44" s="10">
        <f>IFERROR(BH44/30*30,0)</f>
        <v/>
      </c>
    </row>
    <row r="45">
      <c r="A45" s="8" t="n">
        <v>34</v>
      </c>
      <c r="B45" s="8" t="inlineStr">
        <is>
          <t>2026-03-01</t>
        </is>
      </c>
      <c r="C45" s="8" t="inlineStr">
        <is>
          <t>ПТ</t>
        </is>
      </c>
      <c r="D45" s="8" t="inlineStr">
        <is>
          <t>Заборовская Наталья Евгеньевна</t>
        </is>
      </c>
      <c r="E45" s="9" t="n">
        <v>15</v>
      </c>
      <c r="F45" s="10" t="n">
        <v>10</v>
      </c>
      <c r="G45" s="10" t="n">
        <v>2</v>
      </c>
      <c r="H45" s="10" t="n">
        <v>0</v>
      </c>
      <c r="I45" s="10" t="n">
        <v>27</v>
      </c>
      <c r="J45" s="10" t="n">
        <v>20.48088086488789</v>
      </c>
      <c r="K45" s="10">
        <f>I45-J45</f>
        <v/>
      </c>
      <c r="L45" s="10" t="n">
        <v>38776.67</v>
      </c>
      <c r="M45" s="10" t="n">
        <v>34887.31159876468</v>
      </c>
      <c r="N45" s="11">
        <f>L45-M45</f>
        <v/>
      </c>
      <c r="O45" s="9" t="n">
        <v>24</v>
      </c>
      <c r="P45" s="10" t="n">
        <v>17</v>
      </c>
      <c r="Q45" s="10" t="n">
        <v>2</v>
      </c>
      <c r="R45" s="10" t="n">
        <v>0</v>
      </c>
      <c r="S45" s="10" t="n">
        <v>43</v>
      </c>
      <c r="T45" s="10" t="n">
        <v>30.56726314107685</v>
      </c>
      <c r="U45" s="10">
        <f>S45-T45</f>
        <v/>
      </c>
      <c r="V45" s="10" t="n">
        <v>57883.58</v>
      </c>
      <c r="W45" s="10" t="n">
        <v>52414.25831273718</v>
      </c>
      <c r="X45" s="11">
        <f>V45-W45</f>
        <v/>
      </c>
      <c r="Y45" s="9" t="n">
        <v>31</v>
      </c>
      <c r="Z45" s="10" t="n">
        <v>14</v>
      </c>
      <c r="AA45" s="10" t="n">
        <v>0</v>
      </c>
      <c r="AB45" s="10" t="n">
        <v>0</v>
      </c>
      <c r="AC45" s="10" t="n">
        <v>45</v>
      </c>
      <c r="AD45" s="10" t="n">
        <v>30.56726314107685</v>
      </c>
      <c r="AE45" s="10">
        <f>AC45-AD45</f>
        <v/>
      </c>
      <c r="AF45" s="10" t="n">
        <v>74637.25</v>
      </c>
      <c r="AG45" s="10" t="n">
        <v>52414.25831273718</v>
      </c>
      <c r="AH45" s="11">
        <f>AF45-AG45</f>
        <v/>
      </c>
      <c r="AI45" s="9" t="n">
        <v>31</v>
      </c>
      <c r="AJ45" s="10" t="n">
        <v>10</v>
      </c>
      <c r="AK45" s="10" t="n">
        <v>0</v>
      </c>
      <c r="AL45" s="10" t="n">
        <v>0</v>
      </c>
      <c r="AM45" s="10" t="n">
        <v>41</v>
      </c>
      <c r="AN45" s="10" t="n">
        <v>30.56726314107685</v>
      </c>
      <c r="AO45" s="10">
        <f>AM45-AN45</f>
        <v/>
      </c>
      <c r="AP45" s="10" t="n">
        <v>69646.66</v>
      </c>
      <c r="AQ45" s="10" t="n">
        <v>52414.25831273718</v>
      </c>
      <c r="AR45" s="11">
        <f>AP45-AQ45</f>
        <v/>
      </c>
      <c r="AS45" s="9" t="n">
        <v>22</v>
      </c>
      <c r="AT45" s="10" t="n">
        <v>4</v>
      </c>
      <c r="AU45" s="10" t="n">
        <v>0</v>
      </c>
      <c r="AV45" s="10" t="n">
        <v>0</v>
      </c>
      <c r="AW45" s="10" t="n">
        <v>26</v>
      </c>
      <c r="AX45" s="10" t="n">
        <v>20.81732971188157</v>
      </c>
      <c r="AY45" s="10">
        <f>AW45-AX45</f>
        <v/>
      </c>
      <c r="AZ45" s="10" t="n">
        <v>44014.83</v>
      </c>
      <c r="BA45" s="10" t="n">
        <v>35769.91346302373</v>
      </c>
      <c r="BB45" s="11">
        <f>AZ45-BA45</f>
        <v/>
      </c>
      <c r="BD45" s="10">
        <f>SUM(J45,T45,AD45,AN45,AX45)</f>
        <v/>
      </c>
      <c r="BE45" s="10">
        <f>SUM(I45,S45,AC45,AM45,AW45)</f>
        <v/>
      </c>
      <c r="BF45" s="10">
        <f>BE45-BD45</f>
        <v/>
      </c>
      <c r="BG45" s="10">
        <f>SUM(M45,W45,AG45,AQ45,BA45)</f>
        <v/>
      </c>
      <c r="BH45" s="10">
        <f>SUM(L45,V45,AF45,AP45,AZ45)</f>
        <v/>
      </c>
      <c r="BI45" s="10">
        <f>BH45-BG45</f>
        <v/>
      </c>
      <c r="BJ45" s="10">
        <f>IFERROR(BH45/30*30,0)</f>
        <v/>
      </c>
    </row>
    <row r="46">
      <c r="A46" s="8" t="n">
        <v>35</v>
      </c>
      <c r="B46" s="8" t="inlineStr">
        <is>
          <t>2026-03-01</t>
        </is>
      </c>
      <c r="C46" s="8" t="inlineStr">
        <is>
          <t>ПТ</t>
        </is>
      </c>
      <c r="D46" s="8" t="inlineStr">
        <is>
          <t>Кропачева Анастасия Сергеевна</t>
        </is>
      </c>
      <c r="E46" s="9" t="n">
        <v>7</v>
      </c>
      <c r="F46" s="10" t="n">
        <v>8</v>
      </c>
      <c r="G46" s="10" t="n">
        <v>0</v>
      </c>
      <c r="H46" s="10" t="n">
        <v>0</v>
      </c>
      <c r="I46" s="10" t="n">
        <v>15</v>
      </c>
      <c r="J46" s="10" t="n">
        <v>13.55125951962507</v>
      </c>
      <c r="K46" s="10">
        <f>I46-J46</f>
        <v/>
      </c>
      <c r="L46" s="10" t="n">
        <v>12122.25</v>
      </c>
      <c r="M46" s="10" t="n">
        <v>16456.27905602107</v>
      </c>
      <c r="N46" s="11">
        <f>L46-M46</f>
        <v/>
      </c>
      <c r="O46" s="9" t="n">
        <v>11</v>
      </c>
      <c r="P46" s="10" t="n">
        <v>11</v>
      </c>
      <c r="Q46" s="10" t="n">
        <v>1</v>
      </c>
      <c r="R46" s="10" t="n">
        <v>0</v>
      </c>
      <c r="S46" s="10" t="n">
        <v>23</v>
      </c>
      <c r="T46" s="10" t="n">
        <v>20.22495606326889</v>
      </c>
      <c r="U46" s="10">
        <f>S46-T46</f>
        <v/>
      </c>
      <c r="V46" s="10" t="n">
        <v>24764.5</v>
      </c>
      <c r="W46" s="10" t="n">
        <v>24723.70675129112</v>
      </c>
      <c r="X46" s="11">
        <f>V46-W46</f>
        <v/>
      </c>
      <c r="Y46" s="9" t="n">
        <v>11</v>
      </c>
      <c r="Z46" s="10" t="n">
        <v>16</v>
      </c>
      <c r="AA46" s="10" t="n">
        <v>0</v>
      </c>
      <c r="AB46" s="10" t="n">
        <v>0</v>
      </c>
      <c r="AC46" s="10" t="n">
        <v>27</v>
      </c>
      <c r="AD46" s="10" t="n">
        <v>20.22495606326889</v>
      </c>
      <c r="AE46" s="10">
        <f>AC46-AD46</f>
        <v/>
      </c>
      <c r="AF46" s="10" t="n">
        <v>30639.25</v>
      </c>
      <c r="AG46" s="10" t="n">
        <v>24723.70675129112</v>
      </c>
      <c r="AH46" s="11">
        <f>AF46-AG46</f>
        <v/>
      </c>
      <c r="AI46" s="9" t="n">
        <v>10</v>
      </c>
      <c r="AJ46" s="10" t="n">
        <v>10</v>
      </c>
      <c r="AK46" s="10" t="n">
        <v>0</v>
      </c>
      <c r="AL46" s="10" t="n">
        <v>0</v>
      </c>
      <c r="AM46" s="10" t="n">
        <v>20</v>
      </c>
      <c r="AN46" s="10" t="n">
        <v>20.22495606326889</v>
      </c>
      <c r="AO46" s="10">
        <f>AM46-AN46</f>
        <v/>
      </c>
      <c r="AP46" s="10" t="n">
        <v>23562.75</v>
      </c>
      <c r="AQ46" s="10" t="n">
        <v>24723.70675129112</v>
      </c>
      <c r="AR46" s="11">
        <f>AP46-AQ46</f>
        <v/>
      </c>
      <c r="AS46" s="9" t="n">
        <v>5</v>
      </c>
      <c r="AT46" s="10" t="n">
        <v>5</v>
      </c>
      <c r="AU46" s="10" t="n">
        <v>0</v>
      </c>
      <c r="AV46" s="10" t="n">
        <v>0</v>
      </c>
      <c r="AW46" s="10" t="n">
        <v>10</v>
      </c>
      <c r="AX46" s="10" t="n">
        <v>13.77387229056825</v>
      </c>
      <c r="AY46" s="10">
        <f>AW46-AX46</f>
        <v/>
      </c>
      <c r="AZ46" s="10" t="n">
        <v>12201</v>
      </c>
      <c r="BA46" s="10" t="n">
        <v>16872.60069010553</v>
      </c>
      <c r="BB46" s="11">
        <f>AZ46-BA46</f>
        <v/>
      </c>
      <c r="BD46" s="10">
        <f>SUM(J46,T46,AD46,AN46,AX46)</f>
        <v/>
      </c>
      <c r="BE46" s="10">
        <f>SUM(I46,S46,AC46,AM46,AW46)</f>
        <v/>
      </c>
      <c r="BF46" s="10">
        <f>BE46-BD46</f>
        <v/>
      </c>
      <c r="BG46" s="10">
        <f>SUM(M46,W46,AG46,AQ46,BA46)</f>
        <v/>
      </c>
      <c r="BH46" s="10">
        <f>SUM(L46,V46,AF46,AP46,AZ46)</f>
        <v/>
      </c>
      <c r="BI46" s="10">
        <f>BH46-BG46</f>
        <v/>
      </c>
      <c r="BJ46" s="10">
        <f>IFERROR(BH46/30*30,0)</f>
        <v/>
      </c>
    </row>
    <row r="47">
      <c r="A47" s="8" t="n">
        <v>36</v>
      </c>
      <c r="B47" s="8" t="inlineStr">
        <is>
          <t>2026-03-01</t>
        </is>
      </c>
      <c r="C47" s="8" t="inlineStr">
        <is>
          <t>ПТ</t>
        </is>
      </c>
      <c r="D47" s="8" t="inlineStr">
        <is>
          <t>Кучерюк Мария Петровна</t>
        </is>
      </c>
      <c r="E47" s="9" t="n">
        <v>18</v>
      </c>
      <c r="F47" s="10" t="n">
        <v>5</v>
      </c>
      <c r="G47" s="10" t="n">
        <v>0</v>
      </c>
      <c r="H47" s="10" t="n">
        <v>0</v>
      </c>
      <c r="I47" s="10" t="n">
        <v>23</v>
      </c>
      <c r="J47" s="10" t="n">
        <v>16.3231080577302</v>
      </c>
      <c r="K47" s="10">
        <f>I47-J47</f>
        <v/>
      </c>
      <c r="L47" s="10" t="n">
        <v>35950.33</v>
      </c>
      <c r="M47" s="10" t="n">
        <v>25380.94016268181</v>
      </c>
      <c r="N47" s="11">
        <f>L47-M47</f>
        <v/>
      </c>
      <c r="O47" s="9" t="n">
        <v>21</v>
      </c>
      <c r="P47" s="10" t="n">
        <v>7</v>
      </c>
      <c r="Q47" s="10" t="n">
        <v>0</v>
      </c>
      <c r="R47" s="10" t="n">
        <v>0</v>
      </c>
      <c r="S47" s="10" t="n">
        <v>28</v>
      </c>
      <c r="T47" s="10" t="n">
        <v>24.36187889439208</v>
      </c>
      <c r="U47" s="10">
        <f>S47-T47</f>
        <v/>
      </c>
      <c r="V47" s="10" t="n">
        <v>43208.5</v>
      </c>
      <c r="W47" s="10" t="n">
        <v>38132.00538943319</v>
      </c>
      <c r="X47" s="11">
        <f>V47-W47</f>
        <v/>
      </c>
      <c r="Y47" s="9" t="n">
        <v>22</v>
      </c>
      <c r="Z47" s="10" t="n">
        <v>4</v>
      </c>
      <c r="AA47" s="10" t="n">
        <v>0</v>
      </c>
      <c r="AB47" s="10" t="n">
        <v>0</v>
      </c>
      <c r="AC47" s="10" t="n">
        <v>26</v>
      </c>
      <c r="AD47" s="10" t="n">
        <v>24.36187889439208</v>
      </c>
      <c r="AE47" s="10">
        <f>AC47-AD47</f>
        <v/>
      </c>
      <c r="AF47" s="10" t="n">
        <v>41942.83</v>
      </c>
      <c r="AG47" s="10" t="n">
        <v>38132.00538943319</v>
      </c>
      <c r="AH47" s="11">
        <f>AF47-AG47</f>
        <v/>
      </c>
      <c r="AI47" s="9" t="n">
        <v>21</v>
      </c>
      <c r="AJ47" s="10" t="n">
        <v>5</v>
      </c>
      <c r="AK47" s="10" t="n">
        <v>0</v>
      </c>
      <c r="AL47" s="10" t="n">
        <v>0</v>
      </c>
      <c r="AM47" s="10" t="n">
        <v>26</v>
      </c>
      <c r="AN47" s="10" t="n">
        <v>24.36187889439208</v>
      </c>
      <c r="AO47" s="10">
        <f>AM47-AN47</f>
        <v/>
      </c>
      <c r="AP47" s="10" t="n">
        <v>40526.32</v>
      </c>
      <c r="AQ47" s="10" t="n">
        <v>38132.00538943319</v>
      </c>
      <c r="AR47" s="11">
        <f>AP47-AQ47</f>
        <v/>
      </c>
      <c r="AS47" s="9" t="n">
        <v>11</v>
      </c>
      <c r="AT47" s="10" t="n">
        <v>4</v>
      </c>
      <c r="AU47" s="10" t="n">
        <v>0</v>
      </c>
      <c r="AV47" s="10" t="n">
        <v>0</v>
      </c>
      <c r="AW47" s="10" t="n">
        <v>15</v>
      </c>
      <c r="AX47" s="10" t="n">
        <v>16.59125525909358</v>
      </c>
      <c r="AY47" s="10">
        <f>AW47-AX47</f>
        <v/>
      </c>
      <c r="AZ47" s="10" t="n">
        <v>20519.67</v>
      </c>
      <c r="BA47" s="10" t="n">
        <v>26023.04366901859</v>
      </c>
      <c r="BB47" s="11">
        <f>AZ47-BA47</f>
        <v/>
      </c>
      <c r="BD47" s="10">
        <f>SUM(J47,T47,AD47,AN47,AX47)</f>
        <v/>
      </c>
      <c r="BE47" s="10">
        <f>SUM(I47,S47,AC47,AM47,AW47)</f>
        <v/>
      </c>
      <c r="BF47" s="10">
        <f>BE47-BD47</f>
        <v/>
      </c>
      <c r="BG47" s="10">
        <f>SUM(M47,W47,AG47,AQ47,BA47)</f>
        <v/>
      </c>
      <c r="BH47" s="10">
        <f>SUM(L47,V47,AF47,AP47,AZ47)</f>
        <v/>
      </c>
      <c r="BI47" s="10">
        <f>BH47-BG47</f>
        <v/>
      </c>
      <c r="BJ47" s="10">
        <f>IFERROR(BH47/30*30,0)</f>
        <v/>
      </c>
    </row>
    <row r="48">
      <c r="A48" s="8" t="n">
        <v>37</v>
      </c>
      <c r="B48" s="8" t="inlineStr">
        <is>
          <t>2026-03-01</t>
        </is>
      </c>
      <c r="C48" s="8" t="inlineStr">
        <is>
          <t>ПТ</t>
        </is>
      </c>
      <c r="D48" s="8" t="inlineStr">
        <is>
          <t>Пекло Елена Сергеевна</t>
        </is>
      </c>
      <c r="E48" s="9" t="n">
        <v>8</v>
      </c>
      <c r="F48" s="10" t="n">
        <v>0</v>
      </c>
      <c r="G48" s="10" t="n">
        <v>0</v>
      </c>
      <c r="H48" s="10" t="n">
        <v>0</v>
      </c>
      <c r="I48" s="10" t="n">
        <v>8</v>
      </c>
      <c r="J48" s="10" t="n">
        <v>6.005671832561111</v>
      </c>
      <c r="K48" s="10">
        <f>I48-J48</f>
        <v/>
      </c>
      <c r="L48" s="10" t="n">
        <v>14801.75</v>
      </c>
      <c r="M48" s="10" t="n">
        <v>10103.38993206875</v>
      </c>
      <c r="N48" s="11">
        <f>L48-M48</f>
        <v/>
      </c>
      <c r="O48" s="9" t="n">
        <v>9</v>
      </c>
      <c r="P48" s="10" t="n">
        <v>2</v>
      </c>
      <c r="Q48" s="10" t="n">
        <v>0</v>
      </c>
      <c r="R48" s="10" t="n">
        <v>0</v>
      </c>
      <c r="S48" s="10" t="n">
        <v>11</v>
      </c>
      <c r="T48" s="10" t="n">
        <v>8.963332800766896</v>
      </c>
      <c r="U48" s="10">
        <f>S48-T48</f>
        <v/>
      </c>
      <c r="V48" s="10" t="n">
        <v>20161.75</v>
      </c>
      <c r="W48" s="10" t="n">
        <v>15179.20600544385</v>
      </c>
      <c r="X48" s="11">
        <f>V48-W48</f>
        <v/>
      </c>
      <c r="Y48" s="9" t="n">
        <v>18</v>
      </c>
      <c r="Z48" s="10" t="n">
        <v>2</v>
      </c>
      <c r="AA48" s="10" t="n">
        <v>0</v>
      </c>
      <c r="AB48" s="10" t="n">
        <v>0</v>
      </c>
      <c r="AC48" s="10" t="n">
        <v>20</v>
      </c>
      <c r="AD48" s="10" t="n">
        <v>8.963332800766896</v>
      </c>
      <c r="AE48" s="10">
        <f>AC48-AD48</f>
        <v/>
      </c>
      <c r="AF48" s="10" t="n">
        <v>36500</v>
      </c>
      <c r="AG48" s="10" t="n">
        <v>15179.20600544385</v>
      </c>
      <c r="AH48" s="11">
        <f>AF48-AG48</f>
        <v/>
      </c>
      <c r="AI48" s="9" t="n">
        <v>18</v>
      </c>
      <c r="AJ48" s="10" t="n">
        <v>6</v>
      </c>
      <c r="AK48" s="10" t="n">
        <v>0</v>
      </c>
      <c r="AL48" s="10" t="n">
        <v>0</v>
      </c>
      <c r="AM48" s="10" t="n">
        <v>24</v>
      </c>
      <c r="AN48" s="10" t="n">
        <v>8.963332800766896</v>
      </c>
      <c r="AO48" s="10">
        <f>AM48-AN48</f>
        <v/>
      </c>
      <c r="AP48" s="10" t="n">
        <v>40106.5</v>
      </c>
      <c r="AQ48" s="10" t="n">
        <v>15179.20600544385</v>
      </c>
      <c r="AR48" s="11">
        <f>AP48-AQ48</f>
        <v/>
      </c>
      <c r="AS48" s="9" t="n">
        <v>7</v>
      </c>
      <c r="AT48" s="10" t="n">
        <v>4</v>
      </c>
      <c r="AU48" s="10" t="n">
        <v>0</v>
      </c>
      <c r="AV48" s="10" t="n">
        <v>0</v>
      </c>
      <c r="AW48" s="10" t="n">
        <v>11</v>
      </c>
      <c r="AX48" s="10" t="n">
        <v>6.104329765138203</v>
      </c>
      <c r="AY48" s="10">
        <f>AW48-AX48</f>
        <v/>
      </c>
      <c r="AZ48" s="10" t="n">
        <v>18106.75</v>
      </c>
      <c r="BA48" s="10" t="n">
        <v>10358.99205159968</v>
      </c>
      <c r="BB48" s="11">
        <f>AZ48-BA48</f>
        <v/>
      </c>
      <c r="BD48" s="10">
        <f>SUM(J48,T48,AD48,AN48,AX48)</f>
        <v/>
      </c>
      <c r="BE48" s="10">
        <f>SUM(I48,S48,AC48,AM48,AW48)</f>
        <v/>
      </c>
      <c r="BF48" s="10">
        <f>BE48-BD48</f>
        <v/>
      </c>
      <c r="BG48" s="10">
        <f>SUM(M48,W48,AG48,AQ48,BA48)</f>
        <v/>
      </c>
      <c r="BH48" s="10">
        <f>SUM(L48,V48,AF48,AP48,AZ48)</f>
        <v/>
      </c>
      <c r="BI48" s="10">
        <f>BH48-BG48</f>
        <v/>
      </c>
      <c r="BJ48" s="10">
        <f>IFERROR(BH48/30*30,0)</f>
        <v/>
      </c>
    </row>
    <row r="49">
      <c r="A49" s="8" t="n">
        <v>38</v>
      </c>
      <c r="B49" s="8" t="inlineStr">
        <is>
          <t>2026-03-01</t>
        </is>
      </c>
      <c r="C49" s="8" t="inlineStr">
        <is>
          <t>ПТ</t>
        </is>
      </c>
      <c r="D49" s="8" t="inlineStr">
        <is>
          <t>Пивоварова Анастасия Юрьевна</t>
        </is>
      </c>
      <c r="E49" s="9" t="n">
        <v>1</v>
      </c>
      <c r="F49" s="10" t="n">
        <v>0</v>
      </c>
      <c r="G49" s="10" t="n">
        <v>0</v>
      </c>
      <c r="H49" s="10" t="n">
        <v>0</v>
      </c>
      <c r="I49" s="10" t="n">
        <v>1</v>
      </c>
      <c r="J49" s="10" t="n">
        <v>0.1539915854502849</v>
      </c>
      <c r="K49" s="10">
        <f>I49-J49</f>
        <v/>
      </c>
      <c r="L49" s="10" t="n">
        <v>1588.5</v>
      </c>
      <c r="M49" s="10" t="n">
        <v>229.622498456108</v>
      </c>
      <c r="N49" s="11">
        <f>L49-M49</f>
        <v/>
      </c>
      <c r="O49" s="9" t="n">
        <v>1</v>
      </c>
      <c r="P49" s="10" t="n">
        <v>0</v>
      </c>
      <c r="Q49" s="10" t="n">
        <v>0</v>
      </c>
      <c r="R49" s="10" t="n">
        <v>0</v>
      </c>
      <c r="S49" s="10" t="n">
        <v>1</v>
      </c>
      <c r="T49" s="10" t="n">
        <v>0.2298290461735102</v>
      </c>
      <c r="U49" s="10">
        <f>S49-T49</f>
        <v/>
      </c>
      <c r="V49" s="10" t="n">
        <v>1765</v>
      </c>
      <c r="W49" s="10" t="n">
        <v>344.9819546691784</v>
      </c>
      <c r="X49" s="11">
        <f>V49-W49</f>
        <v/>
      </c>
      <c r="Y49" s="9" t="n">
        <v>1</v>
      </c>
      <c r="Z49" s="10" t="n">
        <v>0</v>
      </c>
      <c r="AA49" s="10" t="n">
        <v>0</v>
      </c>
      <c r="AB49" s="10" t="n">
        <v>0</v>
      </c>
      <c r="AC49" s="10" t="n">
        <v>1</v>
      </c>
      <c r="AD49" s="10" t="n">
        <v>0.2298290461735102</v>
      </c>
      <c r="AE49" s="10">
        <f>AC49-AD49</f>
        <v/>
      </c>
      <c r="AF49" s="10" t="n">
        <v>1765</v>
      </c>
      <c r="AG49" s="10" t="n">
        <v>344.9819546691784</v>
      </c>
      <c r="AH49" s="11">
        <f>AF49-AG49</f>
        <v/>
      </c>
      <c r="AI49" s="9" t="n">
        <v>1</v>
      </c>
      <c r="AJ49" s="10" t="n">
        <v>0</v>
      </c>
      <c r="AK49" s="10" t="n">
        <v>0</v>
      </c>
      <c r="AL49" s="10" t="n">
        <v>0</v>
      </c>
      <c r="AM49" s="10" t="n">
        <v>1</v>
      </c>
      <c r="AN49" s="10" t="n">
        <v>0.2298290461735102</v>
      </c>
      <c r="AO49" s="10">
        <f>AM49-AN49</f>
        <v/>
      </c>
      <c r="AP49" s="10" t="n">
        <v>1765</v>
      </c>
      <c r="AQ49" s="10" t="n">
        <v>344.9819546691784</v>
      </c>
      <c r="AR49" s="11">
        <f>AP49-AQ49</f>
        <v/>
      </c>
      <c r="AS49" s="9" t="n">
        <v>0</v>
      </c>
      <c r="AT49" s="10" t="n">
        <v>0</v>
      </c>
      <c r="AU49" s="10" t="n">
        <v>0</v>
      </c>
      <c r="AV49" s="10" t="n">
        <v>0</v>
      </c>
      <c r="AW49" s="10" t="n">
        <v>0</v>
      </c>
      <c r="AX49" s="10" t="n">
        <v>0.1565212760291847</v>
      </c>
      <c r="AY49" s="10">
        <f>AW49-AX49</f>
        <v/>
      </c>
      <c r="AZ49" s="10" t="n">
        <v>0</v>
      </c>
      <c r="BA49" s="10" t="n">
        <v>235.4316375363563</v>
      </c>
      <c r="BB49" s="11">
        <f>AZ49-BA49</f>
        <v/>
      </c>
      <c r="BD49" s="10">
        <f>SUM(J49,T49,AD49,AN49,AX49)</f>
        <v/>
      </c>
      <c r="BE49" s="10">
        <f>SUM(I49,S49,AC49,AM49,AW49)</f>
        <v/>
      </c>
      <c r="BF49" s="10">
        <f>BE49-BD49</f>
        <v/>
      </c>
      <c r="BG49" s="10">
        <f>SUM(M49,W49,AG49,AQ49,BA49)</f>
        <v/>
      </c>
      <c r="BH49" s="10">
        <f>SUM(L49,V49,AF49,AP49,AZ49)</f>
        <v/>
      </c>
      <c r="BI49" s="10">
        <f>BH49-BG49</f>
        <v/>
      </c>
      <c r="BJ49" s="10">
        <f>IFERROR(BH49/30*30,0)</f>
        <v/>
      </c>
    </row>
    <row r="50">
      <c r="A50" s="8" t="n">
        <v>39</v>
      </c>
      <c r="B50" s="8" t="inlineStr">
        <is>
          <t>2026-03-01</t>
        </is>
      </c>
      <c r="C50" s="8" t="inlineStr">
        <is>
          <t>ПТ</t>
        </is>
      </c>
      <c r="D50" s="8" t="inlineStr">
        <is>
          <t>Савкова Екатерина Евгеньевна</t>
        </is>
      </c>
      <c r="E50" s="9" t="n">
        <v>0</v>
      </c>
      <c r="F50" s="10" t="n">
        <v>0</v>
      </c>
      <c r="G50" s="10" t="n">
        <v>0</v>
      </c>
      <c r="H50" s="10" t="n">
        <v>0</v>
      </c>
      <c r="I50" s="10" t="n">
        <v>0</v>
      </c>
      <c r="J50" s="10" t="n">
        <v>0.6159663418011396</v>
      </c>
      <c r="K50" s="10">
        <f>I50-J50</f>
        <v/>
      </c>
      <c r="L50" s="10" t="n">
        <v>0</v>
      </c>
      <c r="M50" s="10" t="n">
        <v>398.0123306572539</v>
      </c>
      <c r="N50" s="11">
        <f>L50-M50</f>
        <v/>
      </c>
      <c r="O50" s="9" t="n">
        <v>1</v>
      </c>
      <c r="P50" s="10" t="n">
        <v>0</v>
      </c>
      <c r="Q50" s="10" t="n">
        <v>0</v>
      </c>
      <c r="R50" s="10" t="n">
        <v>0</v>
      </c>
      <c r="S50" s="10" t="n">
        <v>1</v>
      </c>
      <c r="T50" s="10" t="n">
        <v>0.9193161846940406</v>
      </c>
      <c r="U50" s="10">
        <f>S50-T50</f>
        <v/>
      </c>
      <c r="V50" s="10" t="n">
        <v>2517.5</v>
      </c>
      <c r="W50" s="10" t="n">
        <v>597.9687214265759</v>
      </c>
      <c r="X50" s="11">
        <f>V50-W50</f>
        <v/>
      </c>
      <c r="Y50" s="9" t="n">
        <v>1</v>
      </c>
      <c r="Z50" s="10" t="n">
        <v>0</v>
      </c>
      <c r="AA50" s="10" t="n">
        <v>0</v>
      </c>
      <c r="AB50" s="10" t="n">
        <v>0</v>
      </c>
      <c r="AC50" s="10" t="n">
        <v>1</v>
      </c>
      <c r="AD50" s="10" t="n">
        <v>0.9193161846940406</v>
      </c>
      <c r="AE50" s="10">
        <f>AC50-AD50</f>
        <v/>
      </c>
      <c r="AF50" s="10" t="n">
        <v>2517.5</v>
      </c>
      <c r="AG50" s="10" t="n">
        <v>597.9687214265759</v>
      </c>
      <c r="AH50" s="11">
        <f>AF50-AG50</f>
        <v/>
      </c>
      <c r="AI50" s="9" t="n">
        <v>0</v>
      </c>
      <c r="AJ50" s="10" t="n">
        <v>0</v>
      </c>
      <c r="AK50" s="10" t="n">
        <v>0</v>
      </c>
      <c r="AL50" s="10" t="n">
        <v>0</v>
      </c>
      <c r="AM50" s="10" t="n">
        <v>0</v>
      </c>
      <c r="AN50" s="10" t="n">
        <v>0.9193161846940406</v>
      </c>
      <c r="AO50" s="10">
        <f>AM50-AN50</f>
        <v/>
      </c>
      <c r="AP50" s="10" t="n">
        <v>0</v>
      </c>
      <c r="AQ50" s="10" t="n">
        <v>597.9687214265759</v>
      </c>
      <c r="AR50" s="11">
        <f>AP50-AQ50</f>
        <v/>
      </c>
      <c r="AS50" s="9" t="n">
        <v>3</v>
      </c>
      <c r="AT50" s="10" t="n">
        <v>0</v>
      </c>
      <c r="AU50" s="10" t="n">
        <v>0</v>
      </c>
      <c r="AV50" s="10" t="n">
        <v>0</v>
      </c>
      <c r="AW50" s="10" t="n">
        <v>3</v>
      </c>
      <c r="AX50" s="10" t="n">
        <v>0.6260851041167388</v>
      </c>
      <c r="AY50" s="10">
        <f>AW50-AX50</f>
        <v/>
      </c>
      <c r="AZ50" s="10" t="n">
        <v>7552.5</v>
      </c>
      <c r="BA50" s="10" t="n">
        <v>408.0815050630176</v>
      </c>
      <c r="BB50" s="11">
        <f>AZ50-BA50</f>
        <v/>
      </c>
      <c r="BD50" s="10">
        <f>SUM(J50,T50,AD50,AN50,AX50)</f>
        <v/>
      </c>
      <c r="BE50" s="10">
        <f>SUM(I50,S50,AC50,AM50,AW50)</f>
        <v/>
      </c>
      <c r="BF50" s="10">
        <f>BE50-BD50</f>
        <v/>
      </c>
      <c r="BG50" s="10">
        <f>SUM(M50,W50,AG50,AQ50,BA50)</f>
        <v/>
      </c>
      <c r="BH50" s="10">
        <f>SUM(L50,V50,AF50,AP50,AZ50)</f>
        <v/>
      </c>
      <c r="BI50" s="10">
        <f>BH50-BG50</f>
        <v/>
      </c>
      <c r="BJ50" s="10">
        <f>IFERROR(BH50/30*30,0)</f>
        <v/>
      </c>
    </row>
    <row r="51">
      <c r="A51" s="8" t="n">
        <v>40</v>
      </c>
      <c r="B51" s="8" t="inlineStr">
        <is>
          <t>2026-03-01</t>
        </is>
      </c>
      <c r="C51" s="8" t="inlineStr">
        <is>
          <t>ПТ</t>
        </is>
      </c>
      <c r="D51" s="8" t="inlineStr">
        <is>
          <t>Тыркова Людмила Владимировна</t>
        </is>
      </c>
      <c r="E51" s="9" t="n">
        <v>5</v>
      </c>
      <c r="F51" s="10" t="n">
        <v>2</v>
      </c>
      <c r="G51" s="10" t="n">
        <v>0</v>
      </c>
      <c r="H51" s="10" t="n">
        <v>0</v>
      </c>
      <c r="I51" s="10" t="n">
        <v>7</v>
      </c>
      <c r="J51" s="10" t="n">
        <v>10.77941098151994</v>
      </c>
      <c r="K51" s="10">
        <f>I51-J51</f>
        <v/>
      </c>
      <c r="L51" s="10" t="n">
        <v>12421.41</v>
      </c>
      <c r="M51" s="10" t="n">
        <v>22181.53335086004</v>
      </c>
      <c r="N51" s="11">
        <f>L51-M51</f>
        <v/>
      </c>
      <c r="O51" s="9" t="n">
        <v>15</v>
      </c>
      <c r="P51" s="10" t="n">
        <v>5</v>
      </c>
      <c r="Q51" s="10" t="n">
        <v>0</v>
      </c>
      <c r="R51" s="10" t="n">
        <v>0</v>
      </c>
      <c r="S51" s="10" t="n">
        <v>20</v>
      </c>
      <c r="T51" s="10" t="n">
        <v>16.08803323214571</v>
      </c>
      <c r="U51" s="10">
        <f>S51-T51</f>
        <v/>
      </c>
      <c r="V51" s="10" t="n">
        <v>40932.75</v>
      </c>
      <c r="W51" s="10" t="n">
        <v>33325.25682104264</v>
      </c>
      <c r="X51" s="11">
        <f>V51-W51</f>
        <v/>
      </c>
      <c r="Y51" s="9" t="n">
        <v>15</v>
      </c>
      <c r="Z51" s="10" t="n">
        <v>7</v>
      </c>
      <c r="AA51" s="10" t="n">
        <v>0</v>
      </c>
      <c r="AB51" s="10" t="n">
        <v>0</v>
      </c>
      <c r="AC51" s="10" t="n">
        <v>22</v>
      </c>
      <c r="AD51" s="10" t="n">
        <v>16.08803323214571</v>
      </c>
      <c r="AE51" s="10">
        <f>AC51-AD51</f>
        <v/>
      </c>
      <c r="AF51" s="10" t="n">
        <v>43826.5</v>
      </c>
      <c r="AG51" s="10" t="n">
        <v>33325.25682104264</v>
      </c>
      <c r="AH51" s="11">
        <f>AF51-AG51</f>
        <v/>
      </c>
      <c r="AI51" s="9" t="n">
        <v>17</v>
      </c>
      <c r="AJ51" s="10" t="n">
        <v>6</v>
      </c>
      <c r="AK51" s="10" t="n">
        <v>1</v>
      </c>
      <c r="AL51" s="10" t="n">
        <v>0</v>
      </c>
      <c r="AM51" s="10" t="n">
        <v>24</v>
      </c>
      <c r="AN51" s="10" t="n">
        <v>16.08803323214571</v>
      </c>
      <c r="AO51" s="10">
        <f>AM51-AN51</f>
        <v/>
      </c>
      <c r="AP51" s="10" t="n">
        <v>47187.5</v>
      </c>
      <c r="AQ51" s="10" t="n">
        <v>33325.25682104264</v>
      </c>
      <c r="AR51" s="11">
        <f>AP51-AQ51</f>
        <v/>
      </c>
      <c r="AS51" s="9" t="n">
        <v>16</v>
      </c>
      <c r="AT51" s="10" t="n">
        <v>2</v>
      </c>
      <c r="AU51" s="10" t="n">
        <v>0</v>
      </c>
      <c r="AV51" s="10" t="n">
        <v>0</v>
      </c>
      <c r="AW51" s="10" t="n">
        <v>18</v>
      </c>
      <c r="AX51" s="10" t="n">
        <v>10.95648932204293</v>
      </c>
      <c r="AY51" s="10">
        <f>AW51-AX51</f>
        <v/>
      </c>
      <c r="AZ51" s="10" t="n">
        <v>40472</v>
      </c>
      <c r="BA51" s="10" t="n">
        <v>22742.69618601202</v>
      </c>
      <c r="BB51" s="11">
        <f>AZ51-BA51</f>
        <v/>
      </c>
      <c r="BD51" s="10">
        <f>SUM(J51,T51,AD51,AN51,AX51)</f>
        <v/>
      </c>
      <c r="BE51" s="10">
        <f>SUM(I51,S51,AC51,AM51,AW51)</f>
        <v/>
      </c>
      <c r="BF51" s="10">
        <f>BE51-BD51</f>
        <v/>
      </c>
      <c r="BG51" s="10">
        <f>SUM(M51,W51,AG51,AQ51,BA51)</f>
        <v/>
      </c>
      <c r="BH51" s="10">
        <f>SUM(L51,V51,AF51,AP51,AZ51)</f>
        <v/>
      </c>
      <c r="BI51" s="10">
        <f>BH51-BG51</f>
        <v/>
      </c>
      <c r="BJ51" s="10">
        <f>IFERROR(BH51/30*30,0)</f>
        <v/>
      </c>
    </row>
    <row r="52">
      <c r="A52" s="8" t="n">
        <v>41</v>
      </c>
      <c r="B52" s="8" t="inlineStr">
        <is>
          <t>2026-03-01</t>
        </is>
      </c>
      <c r="C52" s="8" t="inlineStr">
        <is>
          <t>ПТ</t>
        </is>
      </c>
      <c r="D52" s="8" t="inlineStr">
        <is>
          <t>Юрьева Марина Евгеньевна</t>
        </is>
      </c>
      <c r="E52" s="9" t="n">
        <v>6</v>
      </c>
      <c r="F52" s="10" t="n">
        <v>0</v>
      </c>
      <c r="G52" s="10" t="n">
        <v>1</v>
      </c>
      <c r="H52" s="10" t="n">
        <v>0</v>
      </c>
      <c r="I52" s="10" t="n">
        <v>7</v>
      </c>
      <c r="J52" s="10" t="n">
        <v>5.851680247110826</v>
      </c>
      <c r="K52" s="10">
        <f>I52-J52</f>
        <v/>
      </c>
      <c r="L52" s="10" t="n">
        <v>11816.25</v>
      </c>
      <c r="M52" s="10" t="n">
        <v>9215.516271371802</v>
      </c>
      <c r="N52" s="11">
        <f>L52-M52</f>
        <v/>
      </c>
      <c r="O52" s="9" t="n">
        <v>11</v>
      </c>
      <c r="P52" s="10" t="n">
        <v>0</v>
      </c>
      <c r="Q52" s="10" t="n">
        <v>1</v>
      </c>
      <c r="R52" s="10" t="n">
        <v>0</v>
      </c>
      <c r="S52" s="10" t="n">
        <v>12</v>
      </c>
      <c r="T52" s="10" t="n">
        <v>8.733503754593386</v>
      </c>
      <c r="U52" s="10">
        <f>S52-T52</f>
        <v/>
      </c>
      <c r="V52" s="10" t="n">
        <v>22915.5</v>
      </c>
      <c r="W52" s="10" t="n">
        <v>13845.27578072303</v>
      </c>
      <c r="X52" s="11">
        <f>V52-W52</f>
        <v/>
      </c>
      <c r="Y52" s="9" t="n">
        <v>9</v>
      </c>
      <c r="Z52" s="10" t="n">
        <v>0</v>
      </c>
      <c r="AA52" s="10" t="n">
        <v>1</v>
      </c>
      <c r="AB52" s="10" t="n">
        <v>0</v>
      </c>
      <c r="AC52" s="10" t="n">
        <v>10</v>
      </c>
      <c r="AD52" s="10" t="n">
        <v>8.733503754593386</v>
      </c>
      <c r="AE52" s="10">
        <f>AC52-AD52</f>
        <v/>
      </c>
      <c r="AF52" s="10" t="n">
        <v>17916.75</v>
      </c>
      <c r="AG52" s="10" t="n">
        <v>13845.27578072303</v>
      </c>
      <c r="AH52" s="11">
        <f>AF52-AG52</f>
        <v/>
      </c>
      <c r="AI52" s="9" t="n">
        <v>8</v>
      </c>
      <c r="AJ52" s="10" t="n">
        <v>0</v>
      </c>
      <c r="AK52" s="10" t="n">
        <v>0</v>
      </c>
      <c r="AL52" s="10" t="n">
        <v>0</v>
      </c>
      <c r="AM52" s="10" t="n">
        <v>8</v>
      </c>
      <c r="AN52" s="10" t="n">
        <v>8.733503754593386</v>
      </c>
      <c r="AO52" s="10">
        <f>AM52-AN52</f>
        <v/>
      </c>
      <c r="AP52" s="10" t="n">
        <v>15157.13</v>
      </c>
      <c r="AQ52" s="10" t="n">
        <v>13845.27578072303</v>
      </c>
      <c r="AR52" s="11">
        <f>AP52-AQ52</f>
        <v/>
      </c>
      <c r="AS52" s="9" t="n">
        <v>7</v>
      </c>
      <c r="AT52" s="10" t="n">
        <v>0</v>
      </c>
      <c r="AU52" s="10" t="n">
        <v>0</v>
      </c>
      <c r="AV52" s="10" t="n">
        <v>0</v>
      </c>
      <c r="AW52" s="10" t="n">
        <v>7</v>
      </c>
      <c r="AX52" s="10" t="n">
        <v>5.947808489109018</v>
      </c>
      <c r="AY52" s="10">
        <f>AW52-AX52</f>
        <v/>
      </c>
      <c r="AZ52" s="10" t="n">
        <v>11630.37</v>
      </c>
      <c r="BA52" s="10" t="n">
        <v>9448.656386459099</v>
      </c>
      <c r="BB52" s="11">
        <f>AZ52-BA52</f>
        <v/>
      </c>
      <c r="BD52" s="10">
        <f>SUM(J52,T52,AD52,AN52,AX52)</f>
        <v/>
      </c>
      <c r="BE52" s="10">
        <f>SUM(I52,S52,AC52,AM52,AW52)</f>
        <v/>
      </c>
      <c r="BF52" s="10">
        <f>BE52-BD52</f>
        <v/>
      </c>
      <c r="BG52" s="10">
        <f>SUM(M52,W52,AG52,AQ52,BA52)</f>
        <v/>
      </c>
      <c r="BH52" s="10">
        <f>SUM(L52,V52,AF52,AP52,AZ52)</f>
        <v/>
      </c>
      <c r="BI52" s="10">
        <f>BH52-BG52</f>
        <v/>
      </c>
      <c r="BJ52" s="10">
        <f>IFERROR(BH52/30*30,0)</f>
        <v/>
      </c>
    </row>
    <row r="53">
      <c r="A53" s="7" t="n"/>
      <c r="B53" s="7" t="n"/>
      <c r="C53" s="7" t="n"/>
      <c r="D53" s="7" t="inlineStr">
        <is>
          <t>Итого ГРУППОВЫЕ ПРОГРАММЫ</t>
        </is>
      </c>
      <c r="E53" s="12">
        <f>SUM(E43:E52)</f>
        <v/>
      </c>
      <c r="F53" s="13">
        <f>SUM(F43:F52)</f>
        <v/>
      </c>
      <c r="G53" s="13">
        <f>SUM(G43:G52)</f>
        <v/>
      </c>
      <c r="H53" s="13">
        <f>SUM(H43:H52)</f>
        <v/>
      </c>
      <c r="I53" s="13">
        <f>SUM(I43:I52)</f>
        <v/>
      </c>
      <c r="J53" s="13">
        <f>SUM(J43:J52)</f>
        <v/>
      </c>
      <c r="K53" s="13">
        <f>SUM(K43:K52)</f>
        <v/>
      </c>
      <c r="L53" s="13">
        <f>SUM(L43:L52)</f>
        <v/>
      </c>
      <c r="M53" s="13">
        <f>SUM(M43:M52)</f>
        <v/>
      </c>
      <c r="N53" s="14">
        <f>SUM(N43:N52)</f>
        <v/>
      </c>
      <c r="O53" s="12">
        <f>SUM(O43:O52)</f>
        <v/>
      </c>
      <c r="P53" s="13">
        <f>SUM(P43:P52)</f>
        <v/>
      </c>
      <c r="Q53" s="13">
        <f>SUM(Q43:Q52)</f>
        <v/>
      </c>
      <c r="R53" s="13">
        <f>SUM(R43:R52)</f>
        <v/>
      </c>
      <c r="S53" s="13">
        <f>SUM(S43:S52)</f>
        <v/>
      </c>
      <c r="T53" s="13">
        <f>SUM(T43:T52)</f>
        <v/>
      </c>
      <c r="U53" s="13">
        <f>SUM(U43:U52)</f>
        <v/>
      </c>
      <c r="V53" s="13">
        <f>SUM(V43:V52)</f>
        <v/>
      </c>
      <c r="W53" s="13">
        <f>SUM(W43:W52)</f>
        <v/>
      </c>
      <c r="X53" s="14">
        <f>SUM(X43:X52)</f>
        <v/>
      </c>
      <c r="Y53" s="12">
        <f>SUM(Y43:Y52)</f>
        <v/>
      </c>
      <c r="Z53" s="13">
        <f>SUM(Z43:Z52)</f>
        <v/>
      </c>
      <c r="AA53" s="13">
        <f>SUM(AA43:AA52)</f>
        <v/>
      </c>
      <c r="AB53" s="13">
        <f>SUM(AB43:AB52)</f>
        <v/>
      </c>
      <c r="AC53" s="13">
        <f>SUM(AC43:AC52)</f>
        <v/>
      </c>
      <c r="AD53" s="13">
        <f>SUM(AD43:AD52)</f>
        <v/>
      </c>
      <c r="AE53" s="13">
        <f>SUM(AE43:AE52)</f>
        <v/>
      </c>
      <c r="AF53" s="13">
        <f>SUM(AF43:AF52)</f>
        <v/>
      </c>
      <c r="AG53" s="13">
        <f>SUM(AG43:AG52)</f>
        <v/>
      </c>
      <c r="AH53" s="14">
        <f>SUM(AH43:AH52)</f>
        <v/>
      </c>
      <c r="AI53" s="12">
        <f>SUM(AI43:AI52)</f>
        <v/>
      </c>
      <c r="AJ53" s="13">
        <f>SUM(AJ43:AJ52)</f>
        <v/>
      </c>
      <c r="AK53" s="13">
        <f>SUM(AK43:AK52)</f>
        <v/>
      </c>
      <c r="AL53" s="13">
        <f>SUM(AL43:AL52)</f>
        <v/>
      </c>
      <c r="AM53" s="13">
        <f>SUM(AM43:AM52)</f>
        <v/>
      </c>
      <c r="AN53" s="13">
        <f>SUM(AN43:AN52)</f>
        <v/>
      </c>
      <c r="AO53" s="13">
        <f>SUM(AO43:AO52)</f>
        <v/>
      </c>
      <c r="AP53" s="13">
        <f>SUM(AP43:AP52)</f>
        <v/>
      </c>
      <c r="AQ53" s="13">
        <f>SUM(AQ43:AQ52)</f>
        <v/>
      </c>
      <c r="AR53" s="14">
        <f>SUM(AR43:AR52)</f>
        <v/>
      </c>
      <c r="AS53" s="12">
        <f>SUM(AS43:AS52)</f>
        <v/>
      </c>
      <c r="AT53" s="13">
        <f>SUM(AT43:AT52)</f>
        <v/>
      </c>
      <c r="AU53" s="13">
        <f>SUM(AU43:AU52)</f>
        <v/>
      </c>
      <c r="AV53" s="13">
        <f>SUM(AV43:AV52)</f>
        <v/>
      </c>
      <c r="AW53" s="13">
        <f>SUM(AW43:AW52)</f>
        <v/>
      </c>
      <c r="AX53" s="13">
        <f>SUM(AX43:AX52)</f>
        <v/>
      </c>
      <c r="AY53" s="13">
        <f>SUM(AY43:AY52)</f>
        <v/>
      </c>
      <c r="AZ53" s="13">
        <f>SUM(AZ43:AZ52)</f>
        <v/>
      </c>
      <c r="BA53" s="13">
        <f>SUM(BA43:BA52)</f>
        <v/>
      </c>
      <c r="BB53" s="14">
        <f>SUM(BB43:BB52)</f>
        <v/>
      </c>
      <c r="BC53" s="7">
        <f>SUM(BC43:BC52)</f>
        <v/>
      </c>
      <c r="BD53" s="13">
        <f>SUM(BD43:BD52)</f>
        <v/>
      </c>
      <c r="BE53" s="13">
        <f>SUM(BE43:BE52)</f>
        <v/>
      </c>
      <c r="BF53" s="13">
        <f>BE53-BD53</f>
        <v/>
      </c>
      <c r="BG53" s="13">
        <f>SUM(BG43:BG52)</f>
        <v/>
      </c>
      <c r="BH53" s="13">
        <f>SUM(BH43:BH52)</f>
        <v/>
      </c>
      <c r="BI53" s="13">
        <f>BH53-BG53</f>
        <v/>
      </c>
      <c r="BJ53" s="13">
        <f>IFERROR(BH53/30*30,0)</f>
        <v/>
      </c>
    </row>
    <row r="55">
      <c r="A55" s="7" t="n"/>
      <c r="B55" s="7" t="n"/>
      <c r="C55" s="7" t="n"/>
      <c r="D55" s="7" t="inlineStr">
        <is>
          <t>БОЕВЫЕ ИСКУССТВА</t>
        </is>
      </c>
      <c r="E55" s="7" t="n"/>
      <c r="F55" s="7" t="n"/>
      <c r="G55" s="7" t="n"/>
      <c r="H55" s="7" t="n"/>
      <c r="I55" s="7" t="n"/>
      <c r="J55" s="7" t="n"/>
      <c r="K55" s="7" t="n"/>
      <c r="L55" s="7" t="n"/>
      <c r="M55" s="7" t="n"/>
      <c r="N55" s="7" t="n"/>
      <c r="O55" s="7" t="n"/>
      <c r="P55" s="7" t="n"/>
      <c r="Q55" s="7" t="n"/>
      <c r="R55" s="7" t="n"/>
      <c r="S55" s="7" t="n"/>
      <c r="T55" s="7" t="n"/>
      <c r="U55" s="7" t="n"/>
      <c r="V55" s="7" t="n"/>
      <c r="W55" s="7" t="n"/>
      <c r="X55" s="7" t="n"/>
      <c r="Y55" s="7" t="n"/>
      <c r="Z55" s="7" t="n"/>
      <c r="AA55" s="7" t="n"/>
      <c r="AB55" s="7" t="n"/>
      <c r="AC55" s="7" t="n"/>
      <c r="AD55" s="7" t="n"/>
      <c r="AE55" s="7" t="n"/>
      <c r="AF55" s="7" t="n"/>
      <c r="AG55" s="7" t="n"/>
      <c r="AH55" s="7" t="n"/>
      <c r="AI55" s="7" t="n"/>
      <c r="AJ55" s="7" t="n"/>
      <c r="AK55" s="7" t="n"/>
      <c r="AL55" s="7" t="n"/>
      <c r="AM55" s="7" t="n"/>
      <c r="AN55" s="7" t="n"/>
      <c r="AO55" s="7" t="n"/>
      <c r="AP55" s="7" t="n"/>
      <c r="AQ55" s="7" t="n"/>
      <c r="AR55" s="7" t="n"/>
      <c r="AS55" s="7" t="n"/>
      <c r="AT55" s="7" t="n"/>
      <c r="AU55" s="7" t="n"/>
      <c r="AV55" s="7" t="n"/>
      <c r="AW55" s="7" t="n"/>
      <c r="AX55" s="7" t="n"/>
      <c r="AY55" s="7" t="n"/>
      <c r="AZ55" s="7" t="n"/>
      <c r="BA55" s="7" t="n"/>
      <c r="BB55" s="7" t="n"/>
      <c r="BC55" s="7" t="n"/>
      <c r="BD55" s="7" t="n"/>
      <c r="BE55" s="7" t="n"/>
      <c r="BF55" s="7" t="n"/>
      <c r="BG55" s="7" t="n"/>
      <c r="BH55" s="7" t="n"/>
      <c r="BI55" s="7" t="n"/>
      <c r="BJ55" s="7" t="n"/>
    </row>
    <row r="56">
      <c r="A56" s="8" t="n">
        <v>42</v>
      </c>
      <c r="B56" s="8" t="inlineStr">
        <is>
          <t>2026-03-01</t>
        </is>
      </c>
      <c r="C56" s="8" t="inlineStr">
        <is>
          <t>ПТ</t>
        </is>
      </c>
      <c r="D56" s="8" t="inlineStr">
        <is>
          <t>Косьяненко Виктор Дмитриевич</t>
        </is>
      </c>
      <c r="E56" s="9" t="n">
        <v>15</v>
      </c>
      <c r="F56" s="10" t="n">
        <v>0</v>
      </c>
      <c r="G56" s="10" t="n">
        <v>0</v>
      </c>
      <c r="H56" s="10" t="n">
        <v>0</v>
      </c>
      <c r="I56" s="10" t="n">
        <v>15</v>
      </c>
      <c r="J56" s="10" t="n">
        <v>15.09117537412792</v>
      </c>
      <c r="K56" s="10">
        <f>I56-J56</f>
        <v/>
      </c>
      <c r="L56" s="10" t="n">
        <v>25527.18</v>
      </c>
      <c r="M56" s="10" t="n">
        <v>24370.60116947493</v>
      </c>
      <c r="N56" s="11">
        <f>L56-M56</f>
        <v/>
      </c>
      <c r="O56" s="9" t="n">
        <v>22</v>
      </c>
      <c r="P56" s="10" t="n">
        <v>0</v>
      </c>
      <c r="Q56" s="10" t="n">
        <v>0</v>
      </c>
      <c r="R56" s="10" t="n">
        <v>0</v>
      </c>
      <c r="S56" s="10" t="n">
        <v>22</v>
      </c>
      <c r="T56" s="10" t="n">
        <v>22.52324652500399</v>
      </c>
      <c r="U56" s="10">
        <f>S56-T56</f>
        <v/>
      </c>
      <c r="V56" s="10" t="n">
        <v>36546.67999999999</v>
      </c>
      <c r="W56" s="10" t="n">
        <v>36614.0847888888</v>
      </c>
      <c r="X56" s="11">
        <f>V56-W56</f>
        <v/>
      </c>
      <c r="Y56" s="9" t="n">
        <v>4</v>
      </c>
      <c r="Z56" s="10" t="n">
        <v>0</v>
      </c>
      <c r="AA56" s="10" t="n">
        <v>0</v>
      </c>
      <c r="AB56" s="10" t="n">
        <v>0</v>
      </c>
      <c r="AC56" s="10" t="n">
        <v>4</v>
      </c>
      <c r="AD56" s="10" t="n">
        <v>22.52324652500399</v>
      </c>
      <c r="AE56" s="10">
        <f>AC56-AD56</f>
        <v/>
      </c>
      <c r="AF56" s="10" t="n">
        <v>6926.83</v>
      </c>
      <c r="AG56" s="10" t="n">
        <v>36614.0847888888</v>
      </c>
      <c r="AH56" s="11">
        <f>AF56-AG56</f>
        <v/>
      </c>
      <c r="AI56" s="9" t="n">
        <v>14</v>
      </c>
      <c r="AJ56" s="10" t="n">
        <v>0</v>
      </c>
      <c r="AK56" s="10" t="n">
        <v>0</v>
      </c>
      <c r="AL56" s="10" t="n">
        <v>0</v>
      </c>
      <c r="AM56" s="10" t="n">
        <v>14</v>
      </c>
      <c r="AN56" s="10" t="n">
        <v>22.52324652500399</v>
      </c>
      <c r="AO56" s="10">
        <f>AM56-AN56</f>
        <v/>
      </c>
      <c r="AP56" s="10" t="n">
        <v>23744.92</v>
      </c>
      <c r="AQ56" s="10" t="n">
        <v>36614.0847888888</v>
      </c>
      <c r="AR56" s="11">
        <f>AP56-AQ56</f>
        <v/>
      </c>
      <c r="AS56" s="9" t="n">
        <v>14</v>
      </c>
      <c r="AT56" s="10" t="n">
        <v>0</v>
      </c>
      <c r="AU56" s="10" t="n">
        <v>0</v>
      </c>
      <c r="AV56" s="10" t="n">
        <v>0</v>
      </c>
      <c r="AW56" s="10" t="n">
        <v>14</v>
      </c>
      <c r="AX56" s="10" t="n">
        <v>15.3390850508601</v>
      </c>
      <c r="AY56" s="10">
        <f>AW56-AX56</f>
        <v/>
      </c>
      <c r="AZ56" s="10" t="n">
        <v>24463.07</v>
      </c>
      <c r="BA56" s="10" t="n">
        <v>24987.14446385861</v>
      </c>
      <c r="BB56" s="11">
        <f>AZ56-BA56</f>
        <v/>
      </c>
      <c r="BD56" s="10">
        <f>SUM(J56,T56,AD56,AN56,AX56)</f>
        <v/>
      </c>
      <c r="BE56" s="10">
        <f>SUM(I56,S56,AC56,AM56,AW56)</f>
        <v/>
      </c>
      <c r="BF56" s="10">
        <f>BE56-BD56</f>
        <v/>
      </c>
      <c r="BG56" s="10">
        <f>SUM(M56,W56,AG56,AQ56,BA56)</f>
        <v/>
      </c>
      <c r="BH56" s="10">
        <f>SUM(L56,V56,AF56,AP56,AZ56)</f>
        <v/>
      </c>
      <c r="BI56" s="10">
        <f>BH56-BG56</f>
        <v/>
      </c>
      <c r="BJ56" s="10">
        <f>IFERROR(BH56/30*30,0)</f>
        <v/>
      </c>
    </row>
    <row r="57">
      <c r="A57" s="8" t="n">
        <v>43</v>
      </c>
      <c r="B57" s="8" t="inlineStr">
        <is>
          <t>2026-03-01</t>
        </is>
      </c>
      <c r="C57" s="8" t="inlineStr">
        <is>
          <t>ПТ</t>
        </is>
      </c>
      <c r="D57" s="8" t="inlineStr">
        <is>
          <t>Кривова Анастасия Игоревна</t>
        </is>
      </c>
      <c r="E57" s="9" t="n">
        <v>19</v>
      </c>
      <c r="F57" s="10" t="n">
        <v>18</v>
      </c>
      <c r="G57" s="10" t="n">
        <v>1</v>
      </c>
      <c r="H57" s="10" t="n">
        <v>0</v>
      </c>
      <c r="I57" s="10" t="n">
        <v>38</v>
      </c>
      <c r="J57" s="10" t="n">
        <v>34.49411514086382</v>
      </c>
      <c r="K57" s="10">
        <f>I57-J57</f>
        <v/>
      </c>
      <c r="L57" s="10" t="n">
        <v>45097.08</v>
      </c>
      <c r="M57" s="10" t="n">
        <v>42954.71537785594</v>
      </c>
      <c r="N57" s="11">
        <f>L57-M57</f>
        <v/>
      </c>
      <c r="O57" s="9" t="n">
        <v>39</v>
      </c>
      <c r="P57" s="10" t="n">
        <v>20</v>
      </c>
      <c r="Q57" s="10" t="n">
        <v>2</v>
      </c>
      <c r="R57" s="10" t="n">
        <v>1</v>
      </c>
      <c r="S57" s="10" t="n">
        <v>62</v>
      </c>
      <c r="T57" s="10" t="n">
        <v>51.48170634286627</v>
      </c>
      <c r="U57" s="10">
        <f>S57-T57</f>
        <v/>
      </c>
      <c r="V57" s="10" t="n">
        <v>84478.75999999999</v>
      </c>
      <c r="W57" s="10" t="n">
        <v>64534.62432011432</v>
      </c>
      <c r="X57" s="11">
        <f>V57-W57</f>
        <v/>
      </c>
      <c r="Y57" s="9" t="n">
        <v>31</v>
      </c>
      <c r="Z57" s="10" t="n">
        <v>25</v>
      </c>
      <c r="AA57" s="10" t="n">
        <v>0</v>
      </c>
      <c r="AB57" s="10" t="n">
        <v>0</v>
      </c>
      <c r="AC57" s="10" t="n">
        <v>56</v>
      </c>
      <c r="AD57" s="10" t="n">
        <v>51.48170634286627</v>
      </c>
      <c r="AE57" s="10">
        <f>AC57-AD57</f>
        <v/>
      </c>
      <c r="AF57" s="10" t="n">
        <v>71903.67</v>
      </c>
      <c r="AG57" s="10" t="n">
        <v>64534.62432011432</v>
      </c>
      <c r="AH57" s="11">
        <f>AF57-AG57</f>
        <v/>
      </c>
      <c r="AI57" s="9" t="n">
        <v>36</v>
      </c>
      <c r="AJ57" s="10" t="n">
        <v>17</v>
      </c>
      <c r="AK57" s="10" t="n">
        <v>0</v>
      </c>
      <c r="AL57" s="10" t="n">
        <v>0</v>
      </c>
      <c r="AM57" s="10" t="n">
        <v>53</v>
      </c>
      <c r="AN57" s="10" t="n">
        <v>51.48170634286627</v>
      </c>
      <c r="AO57" s="10">
        <f>AM57-AN57</f>
        <v/>
      </c>
      <c r="AP57" s="10" t="n">
        <v>74867.24000000001</v>
      </c>
      <c r="AQ57" s="10" t="n">
        <v>64534.62432011432</v>
      </c>
      <c r="AR57" s="11">
        <f>AP57-AQ57</f>
        <v/>
      </c>
      <c r="AS57" s="9" t="n">
        <v>27</v>
      </c>
      <c r="AT57" s="10" t="n">
        <v>20</v>
      </c>
      <c r="AU57" s="10" t="n">
        <v>0</v>
      </c>
      <c r="AV57" s="10" t="n">
        <v>0</v>
      </c>
      <c r="AW57" s="10" t="n">
        <v>47</v>
      </c>
      <c r="AX57" s="10" t="n">
        <v>35.06076583053737</v>
      </c>
      <c r="AY57" s="10">
        <f>AW57-AX57</f>
        <v/>
      </c>
      <c r="AZ57" s="10" t="n">
        <v>63487.58</v>
      </c>
      <c r="BA57" s="10" t="n">
        <v>44041.41166180105</v>
      </c>
      <c r="BB57" s="11">
        <f>AZ57-BA57</f>
        <v/>
      </c>
      <c r="BD57" s="10">
        <f>SUM(J57,T57,AD57,AN57,AX57)</f>
        <v/>
      </c>
      <c r="BE57" s="10">
        <f>SUM(I57,S57,AC57,AM57,AW57)</f>
        <v/>
      </c>
      <c r="BF57" s="10">
        <f>BE57-BD57</f>
        <v/>
      </c>
      <c r="BG57" s="10">
        <f>SUM(M57,W57,AG57,AQ57,BA57)</f>
        <v/>
      </c>
      <c r="BH57" s="10">
        <f>SUM(L57,V57,AF57,AP57,AZ57)</f>
        <v/>
      </c>
      <c r="BI57" s="10">
        <f>BH57-BG57</f>
        <v/>
      </c>
      <c r="BJ57" s="10">
        <f>IFERROR(BH57/30*30,0)</f>
        <v/>
      </c>
    </row>
    <row r="58">
      <c r="A58" s="8" t="n">
        <v>44</v>
      </c>
      <c r="B58" s="8" t="inlineStr">
        <is>
          <t>2026-03-01</t>
        </is>
      </c>
      <c r="C58" s="8" t="inlineStr">
        <is>
          <t>ПТ</t>
        </is>
      </c>
      <c r="D58" s="8" t="inlineStr">
        <is>
          <t>Мурасин Виталий Сергеевич</t>
        </is>
      </c>
      <c r="E58" s="9" t="n">
        <v>9</v>
      </c>
      <c r="F58" s="10" t="n">
        <v>0</v>
      </c>
      <c r="G58" s="10" t="n">
        <v>0</v>
      </c>
      <c r="H58" s="10" t="n">
        <v>0</v>
      </c>
      <c r="I58" s="10" t="n">
        <v>9</v>
      </c>
      <c r="J58" s="10" t="n">
        <v>15.39915854502849</v>
      </c>
      <c r="K58" s="10">
        <f>I58-J58</f>
        <v/>
      </c>
      <c r="L58" s="10" t="n">
        <v>15039</v>
      </c>
      <c r="M58" s="10" t="n">
        <v>24829.84616638715</v>
      </c>
      <c r="N58" s="11">
        <f>L58-M58</f>
        <v/>
      </c>
      <c r="O58" s="9" t="n">
        <v>18</v>
      </c>
      <c r="P58" s="10" t="n">
        <v>0</v>
      </c>
      <c r="Q58" s="10" t="n">
        <v>0</v>
      </c>
      <c r="R58" s="10" t="n">
        <v>0</v>
      </c>
      <c r="S58" s="10" t="n">
        <v>18</v>
      </c>
      <c r="T58" s="10" t="n">
        <v>22.98290461735101</v>
      </c>
      <c r="U58" s="10">
        <f>S58-T58</f>
        <v/>
      </c>
      <c r="V58" s="10" t="n">
        <v>29140</v>
      </c>
      <c r="W58" s="10" t="n">
        <v>37304.04869822716</v>
      </c>
      <c r="X58" s="11">
        <f>V58-W58</f>
        <v/>
      </c>
      <c r="Y58" s="9" t="n">
        <v>18</v>
      </c>
      <c r="Z58" s="10" t="n">
        <v>1</v>
      </c>
      <c r="AA58" s="10" t="n">
        <v>0</v>
      </c>
      <c r="AB58" s="10" t="n">
        <v>0</v>
      </c>
      <c r="AC58" s="10" t="n">
        <v>19</v>
      </c>
      <c r="AD58" s="10" t="n">
        <v>22.98290461735101</v>
      </c>
      <c r="AE58" s="10">
        <f>AC58-AD58</f>
        <v/>
      </c>
      <c r="AF58" s="10" t="n">
        <v>27600.5</v>
      </c>
      <c r="AG58" s="10" t="n">
        <v>37304.04869822716</v>
      </c>
      <c r="AH58" s="11">
        <f>AF58-AG58</f>
        <v/>
      </c>
      <c r="AI58" s="9" t="n">
        <v>22</v>
      </c>
      <c r="AJ58" s="10" t="n">
        <v>1</v>
      </c>
      <c r="AK58" s="10" t="n">
        <v>0</v>
      </c>
      <c r="AL58" s="10" t="n">
        <v>0</v>
      </c>
      <c r="AM58" s="10" t="n">
        <v>23</v>
      </c>
      <c r="AN58" s="10" t="n">
        <v>22.98290461735101</v>
      </c>
      <c r="AO58" s="10">
        <f>AM58-AN58</f>
        <v/>
      </c>
      <c r="AP58" s="10" t="n">
        <v>34040.5</v>
      </c>
      <c r="AQ58" s="10" t="n">
        <v>37304.04869822716</v>
      </c>
      <c r="AR58" s="11">
        <f>AP58-AQ58</f>
        <v/>
      </c>
      <c r="AS58" s="9" t="n">
        <v>0</v>
      </c>
      <c r="AT58" s="10" t="n">
        <v>0</v>
      </c>
      <c r="AU58" s="10" t="n">
        <v>0</v>
      </c>
      <c r="AV58" s="10" t="n">
        <v>0</v>
      </c>
      <c r="AW58" s="10" t="n">
        <v>0</v>
      </c>
      <c r="AX58" s="10" t="n">
        <v>15.65212760291847</v>
      </c>
      <c r="AY58" s="10">
        <f>AW58-AX58</f>
        <v/>
      </c>
      <c r="AZ58" s="10" t="n">
        <v>0</v>
      </c>
      <c r="BA58" s="10" t="n">
        <v>25458.00773893133</v>
      </c>
      <c r="BB58" s="11">
        <f>AZ58-BA58</f>
        <v/>
      </c>
      <c r="BD58" s="10">
        <f>SUM(J58,T58,AD58,AN58,AX58)</f>
        <v/>
      </c>
      <c r="BE58" s="10">
        <f>SUM(I58,S58,AC58,AM58,AW58)</f>
        <v/>
      </c>
      <c r="BF58" s="10">
        <f>BE58-BD58</f>
        <v/>
      </c>
      <c r="BG58" s="10">
        <f>SUM(M58,W58,AG58,AQ58,BA58)</f>
        <v/>
      </c>
      <c r="BH58" s="10">
        <f>SUM(L58,V58,AF58,AP58,AZ58)</f>
        <v/>
      </c>
      <c r="BI58" s="10">
        <f>BH58-BG58</f>
        <v/>
      </c>
      <c r="BJ58" s="10">
        <f>IFERROR(BH58/30*30,0)</f>
        <v/>
      </c>
    </row>
    <row r="59">
      <c r="A59" s="8" t="n">
        <v>45</v>
      </c>
      <c r="B59" s="8" t="inlineStr">
        <is>
          <t>2026-03-01</t>
        </is>
      </c>
      <c r="C59" s="8" t="inlineStr">
        <is>
          <t>ПТ</t>
        </is>
      </c>
      <c r="D59" s="8" t="inlineStr">
        <is>
          <t>Шершнев Виктор Михайлович</t>
        </is>
      </c>
      <c r="E59" s="9" t="n">
        <v>16</v>
      </c>
      <c r="F59" s="10" t="n">
        <v>0</v>
      </c>
      <c r="G59" s="10" t="n">
        <v>0</v>
      </c>
      <c r="H59" s="10" t="n">
        <v>0</v>
      </c>
      <c r="I59" s="10" t="n">
        <v>16</v>
      </c>
      <c r="J59" s="10" t="n">
        <v>21.4048303775896</v>
      </c>
      <c r="K59" s="10">
        <f>I59-J59</f>
        <v/>
      </c>
      <c r="L59" s="10" t="n">
        <v>36058.77</v>
      </c>
      <c r="M59" s="10" t="n">
        <v>45618.3363599468</v>
      </c>
      <c r="N59" s="11">
        <f>L59-M59</f>
        <v/>
      </c>
      <c r="O59" s="9" t="n">
        <v>30</v>
      </c>
      <c r="P59" s="10" t="n">
        <v>0</v>
      </c>
      <c r="Q59" s="10" t="n">
        <v>0</v>
      </c>
      <c r="R59" s="10" t="n">
        <v>0</v>
      </c>
      <c r="S59" s="10" t="n">
        <v>30</v>
      </c>
      <c r="T59" s="10" t="n">
        <v>31.94623741811791</v>
      </c>
      <c r="U59" s="10">
        <f>S59-T59</f>
        <v/>
      </c>
      <c r="V59" s="10" t="n">
        <v>64682</v>
      </c>
      <c r="W59" s="10" t="n">
        <v>68536.41499427678</v>
      </c>
      <c r="X59" s="11">
        <f>V59-W59</f>
        <v/>
      </c>
      <c r="Y59" s="9" t="n">
        <v>25</v>
      </c>
      <c r="Z59" s="10" t="n">
        <v>0</v>
      </c>
      <c r="AA59" s="10" t="n">
        <v>1</v>
      </c>
      <c r="AB59" s="10" t="n">
        <v>0</v>
      </c>
      <c r="AC59" s="10" t="n">
        <v>26</v>
      </c>
      <c r="AD59" s="10" t="n">
        <v>31.94623741811791</v>
      </c>
      <c r="AE59" s="10">
        <f>AC59-AD59</f>
        <v/>
      </c>
      <c r="AF59" s="10" t="n">
        <v>53100.03999999999</v>
      </c>
      <c r="AG59" s="10" t="n">
        <v>68536.41499427678</v>
      </c>
      <c r="AH59" s="11">
        <f>AF59-AG59</f>
        <v/>
      </c>
      <c r="AI59" s="9" t="n">
        <v>25</v>
      </c>
      <c r="AJ59" s="10" t="n">
        <v>0</v>
      </c>
      <c r="AK59" s="10" t="n">
        <v>0</v>
      </c>
      <c r="AL59" s="10" t="n">
        <v>0</v>
      </c>
      <c r="AM59" s="10" t="n">
        <v>25</v>
      </c>
      <c r="AN59" s="10" t="n">
        <v>31.94623741811791</v>
      </c>
      <c r="AO59" s="10">
        <f>AM59-AN59</f>
        <v/>
      </c>
      <c r="AP59" s="10" t="n">
        <v>52582.66</v>
      </c>
      <c r="AQ59" s="10" t="n">
        <v>68536.41499427678</v>
      </c>
      <c r="AR59" s="11">
        <f>AP59-AQ59</f>
        <v/>
      </c>
      <c r="AS59" s="9" t="n">
        <v>27</v>
      </c>
      <c r="AT59" s="10" t="n">
        <v>0</v>
      </c>
      <c r="AU59" s="10" t="n">
        <v>0</v>
      </c>
      <c r="AV59" s="10" t="n">
        <v>0</v>
      </c>
      <c r="AW59" s="10" t="n">
        <v>27</v>
      </c>
      <c r="AX59" s="10" t="n">
        <v>21.75645736805667</v>
      </c>
      <c r="AY59" s="10">
        <f>AW59-AX59</f>
        <v/>
      </c>
      <c r="AZ59" s="10" t="n">
        <v>56122.54</v>
      </c>
      <c r="BA59" s="10" t="n">
        <v>46772.41865722278</v>
      </c>
      <c r="BB59" s="11">
        <f>AZ59-BA59</f>
        <v/>
      </c>
      <c r="BD59" s="10">
        <f>SUM(J59,T59,AD59,AN59,AX59)</f>
        <v/>
      </c>
      <c r="BE59" s="10">
        <f>SUM(I59,S59,AC59,AM59,AW59)</f>
        <v/>
      </c>
      <c r="BF59" s="10">
        <f>BE59-BD59</f>
        <v/>
      </c>
      <c r="BG59" s="10">
        <f>SUM(M59,W59,AG59,AQ59,BA59)</f>
        <v/>
      </c>
      <c r="BH59" s="10">
        <f>SUM(L59,V59,AF59,AP59,AZ59)</f>
        <v/>
      </c>
      <c r="BI59" s="10">
        <f>BH59-BG59</f>
        <v/>
      </c>
      <c r="BJ59" s="10">
        <f>IFERROR(BH59/30*30,0)</f>
        <v/>
      </c>
    </row>
    <row r="60">
      <c r="A60" s="7" t="n"/>
      <c r="B60" s="7" t="n"/>
      <c r="C60" s="7" t="n"/>
      <c r="D60" s="7" t="inlineStr">
        <is>
          <t>Итого БОЕВЫЕ ИСКУССТВА</t>
        </is>
      </c>
      <c r="E60" s="12">
        <f>SUM(E56:E59)</f>
        <v/>
      </c>
      <c r="F60" s="13">
        <f>SUM(F56:F59)</f>
        <v/>
      </c>
      <c r="G60" s="13">
        <f>SUM(G56:G59)</f>
        <v/>
      </c>
      <c r="H60" s="13">
        <f>SUM(H56:H59)</f>
        <v/>
      </c>
      <c r="I60" s="13">
        <f>SUM(I56:I59)</f>
        <v/>
      </c>
      <c r="J60" s="13">
        <f>SUM(J56:J59)</f>
        <v/>
      </c>
      <c r="K60" s="13">
        <f>SUM(K56:K59)</f>
        <v/>
      </c>
      <c r="L60" s="13">
        <f>SUM(L56:L59)</f>
        <v/>
      </c>
      <c r="M60" s="13">
        <f>SUM(M56:M59)</f>
        <v/>
      </c>
      <c r="N60" s="14">
        <f>SUM(N56:N59)</f>
        <v/>
      </c>
      <c r="O60" s="12">
        <f>SUM(O56:O59)</f>
        <v/>
      </c>
      <c r="P60" s="13">
        <f>SUM(P56:P59)</f>
        <v/>
      </c>
      <c r="Q60" s="13">
        <f>SUM(Q56:Q59)</f>
        <v/>
      </c>
      <c r="R60" s="13">
        <f>SUM(R56:R59)</f>
        <v/>
      </c>
      <c r="S60" s="13">
        <f>SUM(S56:S59)</f>
        <v/>
      </c>
      <c r="T60" s="13">
        <f>SUM(T56:T59)</f>
        <v/>
      </c>
      <c r="U60" s="13">
        <f>SUM(U56:U59)</f>
        <v/>
      </c>
      <c r="V60" s="13">
        <f>SUM(V56:V59)</f>
        <v/>
      </c>
      <c r="W60" s="13">
        <f>SUM(W56:W59)</f>
        <v/>
      </c>
      <c r="X60" s="14">
        <f>SUM(X56:X59)</f>
        <v/>
      </c>
      <c r="Y60" s="12">
        <f>SUM(Y56:Y59)</f>
        <v/>
      </c>
      <c r="Z60" s="13">
        <f>SUM(Z56:Z59)</f>
        <v/>
      </c>
      <c r="AA60" s="13">
        <f>SUM(AA56:AA59)</f>
        <v/>
      </c>
      <c r="AB60" s="13">
        <f>SUM(AB56:AB59)</f>
        <v/>
      </c>
      <c r="AC60" s="13">
        <f>SUM(AC56:AC59)</f>
        <v/>
      </c>
      <c r="AD60" s="13">
        <f>SUM(AD56:AD59)</f>
        <v/>
      </c>
      <c r="AE60" s="13">
        <f>SUM(AE56:AE59)</f>
        <v/>
      </c>
      <c r="AF60" s="13">
        <f>SUM(AF56:AF59)</f>
        <v/>
      </c>
      <c r="AG60" s="13">
        <f>SUM(AG56:AG59)</f>
        <v/>
      </c>
      <c r="AH60" s="14">
        <f>SUM(AH56:AH59)</f>
        <v/>
      </c>
      <c r="AI60" s="12">
        <f>SUM(AI56:AI59)</f>
        <v/>
      </c>
      <c r="AJ60" s="13">
        <f>SUM(AJ56:AJ59)</f>
        <v/>
      </c>
      <c r="AK60" s="13">
        <f>SUM(AK56:AK59)</f>
        <v/>
      </c>
      <c r="AL60" s="13">
        <f>SUM(AL56:AL59)</f>
        <v/>
      </c>
      <c r="AM60" s="13">
        <f>SUM(AM56:AM59)</f>
        <v/>
      </c>
      <c r="AN60" s="13">
        <f>SUM(AN56:AN59)</f>
        <v/>
      </c>
      <c r="AO60" s="13">
        <f>SUM(AO56:AO59)</f>
        <v/>
      </c>
      <c r="AP60" s="13">
        <f>SUM(AP56:AP59)</f>
        <v/>
      </c>
      <c r="AQ60" s="13">
        <f>SUM(AQ56:AQ59)</f>
        <v/>
      </c>
      <c r="AR60" s="14">
        <f>SUM(AR56:AR59)</f>
        <v/>
      </c>
      <c r="AS60" s="12">
        <f>SUM(AS56:AS59)</f>
        <v/>
      </c>
      <c r="AT60" s="13">
        <f>SUM(AT56:AT59)</f>
        <v/>
      </c>
      <c r="AU60" s="13">
        <f>SUM(AU56:AU59)</f>
        <v/>
      </c>
      <c r="AV60" s="13">
        <f>SUM(AV56:AV59)</f>
        <v/>
      </c>
      <c r="AW60" s="13">
        <f>SUM(AW56:AW59)</f>
        <v/>
      </c>
      <c r="AX60" s="13">
        <f>SUM(AX56:AX59)</f>
        <v/>
      </c>
      <c r="AY60" s="13">
        <f>SUM(AY56:AY59)</f>
        <v/>
      </c>
      <c r="AZ60" s="13">
        <f>SUM(AZ56:AZ59)</f>
        <v/>
      </c>
      <c r="BA60" s="13">
        <f>SUM(BA56:BA59)</f>
        <v/>
      </c>
      <c r="BB60" s="14">
        <f>SUM(BB56:BB59)</f>
        <v/>
      </c>
      <c r="BC60" s="7">
        <f>SUM(BC56:BC59)</f>
        <v/>
      </c>
      <c r="BD60" s="13">
        <f>SUM(BD56:BD59)</f>
        <v/>
      </c>
      <c r="BE60" s="13">
        <f>SUM(BE56:BE59)</f>
        <v/>
      </c>
      <c r="BF60" s="13">
        <f>BE60-BD60</f>
        <v/>
      </c>
      <c r="BG60" s="13">
        <f>SUM(BG56:BG59)</f>
        <v/>
      </c>
      <c r="BH60" s="13">
        <f>SUM(BH56:BH59)</f>
        <v/>
      </c>
      <c r="BI60" s="13">
        <f>BH60-BG60</f>
        <v/>
      </c>
      <c r="BJ60" s="13">
        <f>IFERROR(BH60/30*30,0)</f>
        <v/>
      </c>
    </row>
    <row r="62">
      <c r="A62" s="7" t="n"/>
      <c r="B62" s="7" t="n"/>
      <c r="C62" s="7" t="n"/>
      <c r="D62" s="7" t="inlineStr">
        <is>
          <t>ДЕТСКИЙ КЛУБ</t>
        </is>
      </c>
      <c r="E62" s="7" t="n"/>
      <c r="F62" s="7" t="n"/>
      <c r="G62" s="7" t="n"/>
      <c r="H62" s="7" t="n"/>
      <c r="I62" s="7" t="n"/>
      <c r="J62" s="7" t="n"/>
      <c r="K62" s="7" t="n"/>
      <c r="L62" s="7" t="n"/>
      <c r="M62" s="7" t="n"/>
      <c r="N62" s="7" t="n"/>
      <c r="O62" s="7" t="n"/>
      <c r="P62" s="7" t="n"/>
      <c r="Q62" s="7" t="n"/>
      <c r="R62" s="7" t="n"/>
      <c r="S62" s="7" t="n"/>
      <c r="T62" s="7" t="n"/>
      <c r="U62" s="7" t="n"/>
      <c r="V62" s="7" t="n"/>
      <c r="W62" s="7" t="n"/>
      <c r="X62" s="7" t="n"/>
      <c r="Y62" s="7" t="n"/>
      <c r="Z62" s="7" t="n"/>
      <c r="AA62" s="7" t="n"/>
      <c r="AB62" s="7" t="n"/>
      <c r="AC62" s="7" t="n"/>
      <c r="AD62" s="7" t="n"/>
      <c r="AE62" s="7" t="n"/>
      <c r="AF62" s="7" t="n"/>
      <c r="AG62" s="7" t="n"/>
      <c r="AH62" s="7" t="n"/>
      <c r="AI62" s="7" t="n"/>
      <c r="AJ62" s="7" t="n"/>
      <c r="AK62" s="7" t="n"/>
      <c r="AL62" s="7" t="n"/>
      <c r="AM62" s="7" t="n"/>
      <c r="AN62" s="7" t="n"/>
      <c r="AO62" s="7" t="n"/>
      <c r="AP62" s="7" t="n"/>
      <c r="AQ62" s="7" t="n"/>
      <c r="AR62" s="7" t="n"/>
      <c r="AS62" s="7" t="n"/>
      <c r="AT62" s="7" t="n"/>
      <c r="AU62" s="7" t="n"/>
      <c r="AV62" s="7" t="n"/>
      <c r="AW62" s="7" t="n"/>
      <c r="AX62" s="7" t="n"/>
      <c r="AY62" s="7" t="n"/>
      <c r="AZ62" s="7" t="n"/>
      <c r="BA62" s="7" t="n"/>
      <c r="BB62" s="7" t="n"/>
      <c r="BC62" s="7" t="n"/>
      <c r="BD62" s="7" t="n"/>
      <c r="BE62" s="7" t="n"/>
      <c r="BF62" s="7" t="n"/>
      <c r="BG62" s="7" t="n"/>
      <c r="BH62" s="7" t="n"/>
      <c r="BI62" s="7" t="n"/>
      <c r="BJ62" s="7" t="n"/>
    </row>
    <row r="63">
      <c r="A63" s="8" t="n">
        <v>46</v>
      </c>
      <c r="B63" s="8" t="inlineStr"/>
      <c r="C63" s="8" t="inlineStr">
        <is>
          <t>Вне плана</t>
        </is>
      </c>
      <c r="D63" s="8" t="inlineStr">
        <is>
          <t>Климова Ольга Александровна</t>
        </is>
      </c>
      <c r="E63" s="9" t="n">
        <v>1</v>
      </c>
      <c r="F63" s="10" t="n">
        <v>11</v>
      </c>
      <c r="G63" s="10" t="n">
        <v>0</v>
      </c>
      <c r="H63" s="10" t="n">
        <v>1</v>
      </c>
      <c r="I63" s="10" t="n">
        <v>13</v>
      </c>
      <c r="J63" s="10" t="n">
        <v>0</v>
      </c>
      <c r="K63" s="10">
        <f>I63-J63</f>
        <v/>
      </c>
      <c r="L63" s="10" t="n">
        <v>9403.75</v>
      </c>
      <c r="M63" s="10" t="n">
        <v>0</v>
      </c>
      <c r="N63" s="11">
        <f>L63-M63</f>
        <v/>
      </c>
      <c r="O63" s="9" t="n">
        <v>2</v>
      </c>
      <c r="P63" s="10" t="n">
        <v>13</v>
      </c>
      <c r="Q63" s="10" t="n">
        <v>0</v>
      </c>
      <c r="R63" s="10" t="n">
        <v>0</v>
      </c>
      <c r="S63" s="10" t="n">
        <v>15</v>
      </c>
      <c r="T63" s="10" t="n">
        <v>0</v>
      </c>
      <c r="U63" s="10">
        <f>S63-T63</f>
        <v/>
      </c>
      <c r="V63" s="10" t="n">
        <v>9578.75</v>
      </c>
      <c r="W63" s="10" t="n">
        <v>0</v>
      </c>
      <c r="X63" s="11">
        <f>V63-W63</f>
        <v/>
      </c>
      <c r="Y63" s="9" t="n">
        <v>2</v>
      </c>
      <c r="Z63" s="10" t="n">
        <v>15</v>
      </c>
      <c r="AA63" s="10" t="n">
        <v>0</v>
      </c>
      <c r="AB63" s="10" t="n">
        <v>0</v>
      </c>
      <c r="AC63" s="10" t="n">
        <v>17</v>
      </c>
      <c r="AD63" s="10" t="n">
        <v>0</v>
      </c>
      <c r="AE63" s="10">
        <f>AC63-AD63</f>
        <v/>
      </c>
      <c r="AF63" s="10" t="n">
        <v>12408.75</v>
      </c>
      <c r="AG63" s="10" t="n">
        <v>0</v>
      </c>
      <c r="AH63" s="11">
        <f>AF63-AG63</f>
        <v/>
      </c>
      <c r="AI63" s="9" t="n">
        <v>1</v>
      </c>
      <c r="AJ63" s="10" t="n">
        <v>16</v>
      </c>
      <c r="AK63" s="10" t="n">
        <v>0</v>
      </c>
      <c r="AL63" s="10" t="n">
        <v>0</v>
      </c>
      <c r="AM63" s="10" t="n">
        <v>17</v>
      </c>
      <c r="AN63" s="10" t="n">
        <v>0</v>
      </c>
      <c r="AO63" s="10">
        <f>AM63-AN63</f>
        <v/>
      </c>
      <c r="AP63" s="10" t="n">
        <v>11528.75</v>
      </c>
      <c r="AQ63" s="10" t="n">
        <v>0</v>
      </c>
      <c r="AR63" s="11">
        <f>AP63-AQ63</f>
        <v/>
      </c>
      <c r="AS63" s="9" t="n">
        <v>0</v>
      </c>
      <c r="AT63" s="10" t="n">
        <v>11</v>
      </c>
      <c r="AU63" s="10" t="n">
        <v>0</v>
      </c>
      <c r="AV63" s="10" t="n">
        <v>0</v>
      </c>
      <c r="AW63" s="10" t="n">
        <v>11</v>
      </c>
      <c r="AX63" s="10" t="n">
        <v>0</v>
      </c>
      <c r="AY63" s="10">
        <f>AW63-AX63</f>
        <v/>
      </c>
      <c r="AZ63" s="10" t="n">
        <v>7237.5</v>
      </c>
      <c r="BA63" s="10" t="n">
        <v>0</v>
      </c>
      <c r="BB63" s="11">
        <f>AZ63-BA63</f>
        <v/>
      </c>
      <c r="BD63" s="10">
        <f>SUM(J63,T63,AD63,AN63,AX63)</f>
        <v/>
      </c>
      <c r="BE63" s="10">
        <f>SUM(I63,S63,AC63,AM63,AW63)</f>
        <v/>
      </c>
      <c r="BF63" s="10">
        <f>BE63-BD63</f>
        <v/>
      </c>
      <c r="BG63" s="10">
        <f>SUM(M63,W63,AG63,AQ63,BA63)</f>
        <v/>
      </c>
      <c r="BH63" s="10">
        <f>SUM(L63,V63,AF63,AP63,AZ63)</f>
        <v/>
      </c>
      <c r="BI63" s="10">
        <f>BH63-BG63</f>
        <v/>
      </c>
      <c r="BJ63" s="10">
        <f>IFERROR(BH63/30*30,0)</f>
        <v/>
      </c>
    </row>
    <row r="64">
      <c r="A64" s="7" t="n"/>
      <c r="B64" s="7" t="n"/>
      <c r="C64" s="7" t="n"/>
      <c r="D64" s="7" t="inlineStr">
        <is>
          <t>Итого ДЕТСКИЙ КЛУБ</t>
        </is>
      </c>
      <c r="E64" s="12">
        <f>SUM(E63:E63)</f>
        <v/>
      </c>
      <c r="F64" s="13">
        <f>SUM(F63:F63)</f>
        <v/>
      </c>
      <c r="G64" s="13">
        <f>SUM(G63:G63)</f>
        <v/>
      </c>
      <c r="H64" s="13">
        <f>SUM(H63:H63)</f>
        <v/>
      </c>
      <c r="I64" s="13">
        <f>SUM(I63:I63)</f>
        <v/>
      </c>
      <c r="J64" s="13">
        <f>SUM(J63:J63)</f>
        <v/>
      </c>
      <c r="K64" s="13">
        <f>SUM(K63:K63)</f>
        <v/>
      </c>
      <c r="L64" s="13">
        <f>SUM(L63:L63)</f>
        <v/>
      </c>
      <c r="M64" s="13">
        <f>SUM(M63:M63)</f>
        <v/>
      </c>
      <c r="N64" s="14">
        <f>SUM(N63:N63)</f>
        <v/>
      </c>
      <c r="O64" s="12">
        <f>SUM(O63:O63)</f>
        <v/>
      </c>
      <c r="P64" s="13">
        <f>SUM(P63:P63)</f>
        <v/>
      </c>
      <c r="Q64" s="13">
        <f>SUM(Q63:Q63)</f>
        <v/>
      </c>
      <c r="R64" s="13">
        <f>SUM(R63:R63)</f>
        <v/>
      </c>
      <c r="S64" s="13">
        <f>SUM(S63:S63)</f>
        <v/>
      </c>
      <c r="T64" s="13">
        <f>SUM(T63:T63)</f>
        <v/>
      </c>
      <c r="U64" s="13">
        <f>SUM(U63:U63)</f>
        <v/>
      </c>
      <c r="V64" s="13">
        <f>SUM(V63:V63)</f>
        <v/>
      </c>
      <c r="W64" s="13">
        <f>SUM(W63:W63)</f>
        <v/>
      </c>
      <c r="X64" s="14">
        <f>SUM(X63:X63)</f>
        <v/>
      </c>
      <c r="Y64" s="12">
        <f>SUM(Y63:Y63)</f>
        <v/>
      </c>
      <c r="Z64" s="13">
        <f>SUM(Z63:Z63)</f>
        <v/>
      </c>
      <c r="AA64" s="13">
        <f>SUM(AA63:AA63)</f>
        <v/>
      </c>
      <c r="AB64" s="13">
        <f>SUM(AB63:AB63)</f>
        <v/>
      </c>
      <c r="AC64" s="13">
        <f>SUM(AC63:AC63)</f>
        <v/>
      </c>
      <c r="AD64" s="13">
        <f>SUM(AD63:AD63)</f>
        <v/>
      </c>
      <c r="AE64" s="13">
        <f>SUM(AE63:AE63)</f>
        <v/>
      </c>
      <c r="AF64" s="13">
        <f>SUM(AF63:AF63)</f>
        <v/>
      </c>
      <c r="AG64" s="13">
        <f>SUM(AG63:AG63)</f>
        <v/>
      </c>
      <c r="AH64" s="14">
        <f>SUM(AH63:AH63)</f>
        <v/>
      </c>
      <c r="AI64" s="12">
        <f>SUM(AI63:AI63)</f>
        <v/>
      </c>
      <c r="AJ64" s="13">
        <f>SUM(AJ63:AJ63)</f>
        <v/>
      </c>
      <c r="AK64" s="13">
        <f>SUM(AK63:AK63)</f>
        <v/>
      </c>
      <c r="AL64" s="13">
        <f>SUM(AL63:AL63)</f>
        <v/>
      </c>
      <c r="AM64" s="13">
        <f>SUM(AM63:AM63)</f>
        <v/>
      </c>
      <c r="AN64" s="13">
        <f>SUM(AN63:AN63)</f>
        <v/>
      </c>
      <c r="AO64" s="13">
        <f>SUM(AO63:AO63)</f>
        <v/>
      </c>
      <c r="AP64" s="13">
        <f>SUM(AP63:AP63)</f>
        <v/>
      </c>
      <c r="AQ64" s="13">
        <f>SUM(AQ63:AQ63)</f>
        <v/>
      </c>
      <c r="AR64" s="14">
        <f>SUM(AR63:AR63)</f>
        <v/>
      </c>
      <c r="AS64" s="12">
        <f>SUM(AS63:AS63)</f>
        <v/>
      </c>
      <c r="AT64" s="13">
        <f>SUM(AT63:AT63)</f>
        <v/>
      </c>
      <c r="AU64" s="13">
        <f>SUM(AU63:AU63)</f>
        <v/>
      </c>
      <c r="AV64" s="13">
        <f>SUM(AV63:AV63)</f>
        <v/>
      </c>
      <c r="AW64" s="13">
        <f>SUM(AW63:AW63)</f>
        <v/>
      </c>
      <c r="AX64" s="13">
        <f>SUM(AX63:AX63)</f>
        <v/>
      </c>
      <c r="AY64" s="13">
        <f>SUM(AY63:AY63)</f>
        <v/>
      </c>
      <c r="AZ64" s="13">
        <f>SUM(AZ63:AZ63)</f>
        <v/>
      </c>
      <c r="BA64" s="13">
        <f>SUM(BA63:BA63)</f>
        <v/>
      </c>
      <c r="BB64" s="14">
        <f>SUM(BB63:BB63)</f>
        <v/>
      </c>
      <c r="BC64" s="7">
        <f>SUM(BC63:BC63)</f>
        <v/>
      </c>
      <c r="BD64" s="13">
        <f>SUM(BD63:BD63)</f>
        <v/>
      </c>
      <c r="BE64" s="13">
        <f>SUM(BE63:BE63)</f>
        <v/>
      </c>
      <c r="BF64" s="13">
        <f>BE64-BD64</f>
        <v/>
      </c>
      <c r="BG64" s="13">
        <f>SUM(BG63:BG63)</f>
        <v/>
      </c>
      <c r="BH64" s="13">
        <f>SUM(BH63:BH63)</f>
        <v/>
      </c>
      <c r="BI64" s="13">
        <f>BH64-BG64</f>
        <v/>
      </c>
      <c r="BJ64" s="13">
        <f>IFERROR(BH64/30*30,0)</f>
        <v/>
      </c>
    </row>
    <row r="66">
      <c r="A66" s="15" t="n"/>
      <c r="B66" s="15" t="n"/>
      <c r="C66" s="15" t="n"/>
      <c r="D66" s="15" t="inlineStr">
        <is>
          <t>Итого</t>
        </is>
      </c>
      <c r="E66" s="16">
        <f>SUM(E11,E40,E53,E60,E64)</f>
        <v/>
      </c>
      <c r="F66" s="17">
        <f>SUM(F11,F40,F53,F60,F64)</f>
        <v/>
      </c>
      <c r="G66" s="17">
        <f>SUM(G11,G40,G53,G60,G64)</f>
        <v/>
      </c>
      <c r="H66" s="17">
        <f>SUM(H11,H40,H53,H60,H64)</f>
        <v/>
      </c>
      <c r="I66" s="17">
        <f>SUM(I11,I40,I53,I60,I64)</f>
        <v/>
      </c>
      <c r="J66" s="17">
        <f>SUM(J11,J40,J53,J60,J64)</f>
        <v/>
      </c>
      <c r="K66" s="17">
        <f>SUM(K11,K40,K53,K60,K64)</f>
        <v/>
      </c>
      <c r="L66" s="17">
        <f>SUM(L11,L40,L53,L60,L64)</f>
        <v/>
      </c>
      <c r="M66" s="17">
        <f>SUM(M11,M40,M53,M60,M64)</f>
        <v/>
      </c>
      <c r="N66" s="18">
        <f>SUM(N11,N40,N53,N60,N64)</f>
        <v/>
      </c>
      <c r="O66" s="16">
        <f>SUM(O11,O40,O53,O60,O64)</f>
        <v/>
      </c>
      <c r="P66" s="17">
        <f>SUM(P11,P40,P53,P60,P64)</f>
        <v/>
      </c>
      <c r="Q66" s="17">
        <f>SUM(Q11,Q40,Q53,Q60,Q64)</f>
        <v/>
      </c>
      <c r="R66" s="17">
        <f>SUM(R11,R40,R53,R60,R64)</f>
        <v/>
      </c>
      <c r="S66" s="17">
        <f>SUM(S11,S40,S53,S60,S64)</f>
        <v/>
      </c>
      <c r="T66" s="17">
        <f>SUM(T11,T40,T53,T60,T64)</f>
        <v/>
      </c>
      <c r="U66" s="17">
        <f>SUM(U11,U40,U53,U60,U64)</f>
        <v/>
      </c>
      <c r="V66" s="17">
        <f>SUM(V11,V40,V53,V60,V64)</f>
        <v/>
      </c>
      <c r="W66" s="17">
        <f>SUM(W11,W40,W53,W60,W64)</f>
        <v/>
      </c>
      <c r="X66" s="18">
        <f>SUM(X11,X40,X53,X60,X64)</f>
        <v/>
      </c>
      <c r="Y66" s="16">
        <f>SUM(Y11,Y40,Y53,Y60,Y64)</f>
        <v/>
      </c>
      <c r="Z66" s="17">
        <f>SUM(Z11,Z40,Z53,Z60,Z64)</f>
        <v/>
      </c>
      <c r="AA66" s="17">
        <f>SUM(AA11,AA40,AA53,AA60,AA64)</f>
        <v/>
      </c>
      <c r="AB66" s="17">
        <f>SUM(AB11,AB40,AB53,AB60,AB64)</f>
        <v/>
      </c>
      <c r="AC66" s="17">
        <f>SUM(AC11,AC40,AC53,AC60,AC64)</f>
        <v/>
      </c>
      <c r="AD66" s="17">
        <f>SUM(AD11,AD40,AD53,AD60,AD64)</f>
        <v/>
      </c>
      <c r="AE66" s="17">
        <f>SUM(AE11,AE40,AE53,AE60,AE64)</f>
        <v/>
      </c>
      <c r="AF66" s="17">
        <f>SUM(AF11,AF40,AF53,AF60,AF64)</f>
        <v/>
      </c>
      <c r="AG66" s="17">
        <f>SUM(AG11,AG40,AG53,AG60,AG64)</f>
        <v/>
      </c>
      <c r="AH66" s="18">
        <f>SUM(AH11,AH40,AH53,AH60,AH64)</f>
        <v/>
      </c>
      <c r="AI66" s="16">
        <f>SUM(AI11,AI40,AI53,AI60,AI64)</f>
        <v/>
      </c>
      <c r="AJ66" s="17">
        <f>SUM(AJ11,AJ40,AJ53,AJ60,AJ64)</f>
        <v/>
      </c>
      <c r="AK66" s="17">
        <f>SUM(AK11,AK40,AK53,AK60,AK64)</f>
        <v/>
      </c>
      <c r="AL66" s="17">
        <f>SUM(AL11,AL40,AL53,AL60,AL64)</f>
        <v/>
      </c>
      <c r="AM66" s="17">
        <f>SUM(AM11,AM40,AM53,AM60,AM64)</f>
        <v/>
      </c>
      <c r="AN66" s="17">
        <f>SUM(AN11,AN40,AN53,AN60,AN64)</f>
        <v/>
      </c>
      <c r="AO66" s="17">
        <f>SUM(AO11,AO40,AO53,AO60,AO64)</f>
        <v/>
      </c>
      <c r="AP66" s="17">
        <f>SUM(AP11,AP40,AP53,AP60,AP64)</f>
        <v/>
      </c>
      <c r="AQ66" s="17">
        <f>SUM(AQ11,AQ40,AQ53,AQ60,AQ64)</f>
        <v/>
      </c>
      <c r="AR66" s="18">
        <f>SUM(AR11,AR40,AR53,AR60,AR64)</f>
        <v/>
      </c>
      <c r="AS66" s="16">
        <f>SUM(AS11,AS40,AS53,AS60,AS64)</f>
        <v/>
      </c>
      <c r="AT66" s="17">
        <f>SUM(AT11,AT40,AT53,AT60,AT64)</f>
        <v/>
      </c>
      <c r="AU66" s="17">
        <f>SUM(AU11,AU40,AU53,AU60,AU64)</f>
        <v/>
      </c>
      <c r="AV66" s="17">
        <f>SUM(AV11,AV40,AV53,AV60,AV64)</f>
        <v/>
      </c>
      <c r="AW66" s="17">
        <f>SUM(AW11,AW40,AW53,AW60,AW64)</f>
        <v/>
      </c>
      <c r="AX66" s="17">
        <f>SUM(AX11,AX40,AX53,AX60,AX64)</f>
        <v/>
      </c>
      <c r="AY66" s="17">
        <f>SUM(AY11,AY40,AY53,AY60,AY64)</f>
        <v/>
      </c>
      <c r="AZ66" s="17">
        <f>SUM(AZ11,AZ40,AZ53,AZ60,AZ64)</f>
        <v/>
      </c>
      <c r="BA66" s="17">
        <f>SUM(BA11,BA40,BA53,BA60,BA64)</f>
        <v/>
      </c>
      <c r="BB66" s="18">
        <f>SUM(BB11,BB40,BB53,BB60,BB64)</f>
        <v/>
      </c>
      <c r="BC66" s="16">
        <f>SUM(BC11,BC40,BC53,BC60,BC64)</f>
        <v/>
      </c>
      <c r="BD66" s="17">
        <f>SUM(BD11,BD40,BD53,BD60,BD64)</f>
        <v/>
      </c>
      <c r="BE66" s="17">
        <f>SUM(BE11,BE40,BE53,BE60,BE64)</f>
        <v/>
      </c>
      <c r="BF66" s="17">
        <f>BE66-BD66</f>
        <v/>
      </c>
      <c r="BG66" s="17">
        <f>SUM(BG11,BG40,BG53,BG60,BG64)</f>
        <v/>
      </c>
      <c r="BH66" s="17">
        <f>SUM(BH11,BH40,BH53,BH60,BH64)</f>
        <v/>
      </c>
      <c r="BI66" s="17">
        <f>BH66-BG66</f>
        <v/>
      </c>
      <c r="BJ66" s="17">
        <f>IFERROR(BH66/30*30,0)</f>
        <v/>
      </c>
    </row>
  </sheetData>
  <mergeCells count="6">
    <mergeCell ref="E3:N3"/>
    <mergeCell ref="BD3:BJ3"/>
    <mergeCell ref="AI3:AR3"/>
    <mergeCell ref="Y3:AH3"/>
    <mergeCell ref="O3:X3"/>
    <mergeCell ref="AS3:BB3"/>
  </mergeCells>
  <conditionalFormatting sqref="K6:K10">
    <cfRule type="dataBar" priority="1">
      <dataBar showValue="1">
        <cfvo type="min"/>
        <cfvo type="max"/>
        <color rgb="00D8B4FE"/>
      </dataBar>
    </cfRule>
  </conditionalFormatting>
  <conditionalFormatting sqref="K14:K39">
    <cfRule type="dataBar" priority="2">
      <dataBar showValue="1">
        <cfvo type="min"/>
        <cfvo type="max"/>
        <color rgb="00D8B4FE"/>
      </dataBar>
    </cfRule>
  </conditionalFormatting>
  <conditionalFormatting sqref="K43:K52">
    <cfRule type="dataBar" priority="3">
      <dataBar showValue="1">
        <cfvo type="min"/>
        <cfvo type="max"/>
        <color rgb="00D8B4FE"/>
      </dataBar>
    </cfRule>
  </conditionalFormatting>
  <conditionalFormatting sqref="K56:K59">
    <cfRule type="dataBar" priority="4">
      <dataBar showValue="1">
        <cfvo type="min"/>
        <cfvo type="max"/>
        <color rgb="00D8B4FE"/>
      </dataBar>
    </cfRule>
  </conditionalFormatting>
  <conditionalFormatting sqref="K63">
    <cfRule type="dataBar" priority="5">
      <dataBar showValue="1">
        <cfvo type="min"/>
        <cfvo type="max"/>
        <color rgb="00D8B4FE"/>
      </dataBar>
    </cfRule>
  </conditionalFormatting>
  <conditionalFormatting sqref="N6:N10">
    <cfRule type="dataBar" priority="6">
      <dataBar showValue="1">
        <cfvo type="min"/>
        <cfvo type="max"/>
        <color rgb="00D8B4FE"/>
      </dataBar>
    </cfRule>
  </conditionalFormatting>
  <conditionalFormatting sqref="N14:N39">
    <cfRule type="dataBar" priority="7">
      <dataBar showValue="1">
        <cfvo type="min"/>
        <cfvo type="max"/>
        <color rgb="00D8B4FE"/>
      </dataBar>
    </cfRule>
  </conditionalFormatting>
  <conditionalFormatting sqref="N43:N52">
    <cfRule type="dataBar" priority="8">
      <dataBar showValue="1">
        <cfvo type="min"/>
        <cfvo type="max"/>
        <color rgb="00D8B4FE"/>
      </dataBar>
    </cfRule>
  </conditionalFormatting>
  <conditionalFormatting sqref="N56:N59">
    <cfRule type="dataBar" priority="9">
      <dataBar showValue="1">
        <cfvo type="min"/>
        <cfvo type="max"/>
        <color rgb="00D8B4FE"/>
      </dataBar>
    </cfRule>
  </conditionalFormatting>
  <conditionalFormatting sqref="N63">
    <cfRule type="dataBar" priority="10">
      <dataBar showValue="1">
        <cfvo type="min"/>
        <cfvo type="max"/>
        <color rgb="00D8B4FE"/>
      </dataBar>
    </cfRule>
  </conditionalFormatting>
  <conditionalFormatting sqref="U6:U10">
    <cfRule type="dataBar" priority="11">
      <dataBar showValue="1">
        <cfvo type="min"/>
        <cfvo type="max"/>
        <color rgb="00D8B4FE"/>
      </dataBar>
    </cfRule>
  </conditionalFormatting>
  <conditionalFormatting sqref="U14:U39">
    <cfRule type="dataBar" priority="12">
      <dataBar showValue="1">
        <cfvo type="min"/>
        <cfvo type="max"/>
        <color rgb="00D8B4FE"/>
      </dataBar>
    </cfRule>
  </conditionalFormatting>
  <conditionalFormatting sqref="U43:U52">
    <cfRule type="dataBar" priority="13">
      <dataBar showValue="1">
        <cfvo type="min"/>
        <cfvo type="max"/>
        <color rgb="00D8B4FE"/>
      </dataBar>
    </cfRule>
  </conditionalFormatting>
  <conditionalFormatting sqref="U56:U59">
    <cfRule type="dataBar" priority="14">
      <dataBar showValue="1">
        <cfvo type="min"/>
        <cfvo type="max"/>
        <color rgb="00D8B4FE"/>
      </dataBar>
    </cfRule>
  </conditionalFormatting>
  <conditionalFormatting sqref="U63">
    <cfRule type="dataBar" priority="15">
      <dataBar showValue="1">
        <cfvo type="min"/>
        <cfvo type="max"/>
        <color rgb="00D8B4FE"/>
      </dataBar>
    </cfRule>
  </conditionalFormatting>
  <conditionalFormatting sqref="X6:X10">
    <cfRule type="dataBar" priority="16">
      <dataBar showValue="1">
        <cfvo type="min"/>
        <cfvo type="max"/>
        <color rgb="00D8B4FE"/>
      </dataBar>
    </cfRule>
  </conditionalFormatting>
  <conditionalFormatting sqref="X14:X39">
    <cfRule type="dataBar" priority="17">
      <dataBar showValue="1">
        <cfvo type="min"/>
        <cfvo type="max"/>
        <color rgb="00D8B4FE"/>
      </dataBar>
    </cfRule>
  </conditionalFormatting>
  <conditionalFormatting sqref="X43:X52">
    <cfRule type="dataBar" priority="18">
      <dataBar showValue="1">
        <cfvo type="min"/>
        <cfvo type="max"/>
        <color rgb="00D8B4FE"/>
      </dataBar>
    </cfRule>
  </conditionalFormatting>
  <conditionalFormatting sqref="X56:X59">
    <cfRule type="dataBar" priority="19">
      <dataBar showValue="1">
        <cfvo type="min"/>
        <cfvo type="max"/>
        <color rgb="00D8B4FE"/>
      </dataBar>
    </cfRule>
  </conditionalFormatting>
  <conditionalFormatting sqref="X63">
    <cfRule type="dataBar" priority="20">
      <dataBar showValue="1">
        <cfvo type="min"/>
        <cfvo type="max"/>
        <color rgb="00D8B4FE"/>
      </dataBar>
    </cfRule>
  </conditionalFormatting>
  <conditionalFormatting sqref="AE6:AE10">
    <cfRule type="dataBar" priority="21">
      <dataBar showValue="1">
        <cfvo type="min"/>
        <cfvo type="max"/>
        <color rgb="00D8B4FE"/>
      </dataBar>
    </cfRule>
  </conditionalFormatting>
  <conditionalFormatting sqref="AE14:AE39">
    <cfRule type="dataBar" priority="22">
      <dataBar showValue="1">
        <cfvo type="min"/>
        <cfvo type="max"/>
        <color rgb="00D8B4FE"/>
      </dataBar>
    </cfRule>
  </conditionalFormatting>
  <conditionalFormatting sqref="AE43:AE52">
    <cfRule type="dataBar" priority="23">
      <dataBar showValue="1">
        <cfvo type="min"/>
        <cfvo type="max"/>
        <color rgb="00D8B4FE"/>
      </dataBar>
    </cfRule>
  </conditionalFormatting>
  <conditionalFormatting sqref="AE56:AE59">
    <cfRule type="dataBar" priority="24">
      <dataBar showValue="1">
        <cfvo type="min"/>
        <cfvo type="max"/>
        <color rgb="00D8B4FE"/>
      </dataBar>
    </cfRule>
  </conditionalFormatting>
  <conditionalFormatting sqref="AE63">
    <cfRule type="dataBar" priority="25">
      <dataBar showValue="1">
        <cfvo type="min"/>
        <cfvo type="max"/>
        <color rgb="00D8B4FE"/>
      </dataBar>
    </cfRule>
  </conditionalFormatting>
  <conditionalFormatting sqref="AH6:AH10">
    <cfRule type="dataBar" priority="26">
      <dataBar showValue="1">
        <cfvo type="min"/>
        <cfvo type="max"/>
        <color rgb="00D8B4FE"/>
      </dataBar>
    </cfRule>
  </conditionalFormatting>
  <conditionalFormatting sqref="AH14:AH39">
    <cfRule type="dataBar" priority="27">
      <dataBar showValue="1">
        <cfvo type="min"/>
        <cfvo type="max"/>
        <color rgb="00D8B4FE"/>
      </dataBar>
    </cfRule>
  </conditionalFormatting>
  <conditionalFormatting sqref="AH43:AH52">
    <cfRule type="dataBar" priority="28">
      <dataBar showValue="1">
        <cfvo type="min"/>
        <cfvo type="max"/>
        <color rgb="00D8B4FE"/>
      </dataBar>
    </cfRule>
  </conditionalFormatting>
  <conditionalFormatting sqref="AH56:AH59">
    <cfRule type="dataBar" priority="29">
      <dataBar showValue="1">
        <cfvo type="min"/>
        <cfvo type="max"/>
        <color rgb="00D8B4FE"/>
      </dataBar>
    </cfRule>
  </conditionalFormatting>
  <conditionalFormatting sqref="AH63">
    <cfRule type="dataBar" priority="30">
      <dataBar showValue="1">
        <cfvo type="min"/>
        <cfvo type="max"/>
        <color rgb="00D8B4FE"/>
      </dataBar>
    </cfRule>
  </conditionalFormatting>
  <conditionalFormatting sqref="AO6:AO10">
    <cfRule type="dataBar" priority="31">
      <dataBar showValue="1">
        <cfvo type="min"/>
        <cfvo type="max"/>
        <color rgb="00D8B4FE"/>
      </dataBar>
    </cfRule>
  </conditionalFormatting>
  <conditionalFormatting sqref="AO14:AO39">
    <cfRule type="dataBar" priority="32">
      <dataBar showValue="1">
        <cfvo type="min"/>
        <cfvo type="max"/>
        <color rgb="00D8B4FE"/>
      </dataBar>
    </cfRule>
  </conditionalFormatting>
  <conditionalFormatting sqref="AO43:AO52">
    <cfRule type="dataBar" priority="33">
      <dataBar showValue="1">
        <cfvo type="min"/>
        <cfvo type="max"/>
        <color rgb="00D8B4FE"/>
      </dataBar>
    </cfRule>
  </conditionalFormatting>
  <conditionalFormatting sqref="AO56:AO59">
    <cfRule type="dataBar" priority="34">
      <dataBar showValue="1">
        <cfvo type="min"/>
        <cfvo type="max"/>
        <color rgb="00D8B4FE"/>
      </dataBar>
    </cfRule>
  </conditionalFormatting>
  <conditionalFormatting sqref="AO63">
    <cfRule type="dataBar" priority="35">
      <dataBar showValue="1">
        <cfvo type="min"/>
        <cfvo type="max"/>
        <color rgb="00D8B4FE"/>
      </dataBar>
    </cfRule>
  </conditionalFormatting>
  <conditionalFormatting sqref="AR6:AR10">
    <cfRule type="dataBar" priority="36">
      <dataBar showValue="1">
        <cfvo type="min"/>
        <cfvo type="max"/>
        <color rgb="00D8B4FE"/>
      </dataBar>
    </cfRule>
  </conditionalFormatting>
  <conditionalFormatting sqref="AR14:AR39">
    <cfRule type="dataBar" priority="37">
      <dataBar showValue="1">
        <cfvo type="min"/>
        <cfvo type="max"/>
        <color rgb="00D8B4FE"/>
      </dataBar>
    </cfRule>
  </conditionalFormatting>
  <conditionalFormatting sqref="AR43:AR52">
    <cfRule type="dataBar" priority="38">
      <dataBar showValue="1">
        <cfvo type="min"/>
        <cfvo type="max"/>
        <color rgb="00D8B4FE"/>
      </dataBar>
    </cfRule>
  </conditionalFormatting>
  <conditionalFormatting sqref="AR56:AR59">
    <cfRule type="dataBar" priority="39">
      <dataBar showValue="1">
        <cfvo type="min"/>
        <cfvo type="max"/>
        <color rgb="00D8B4FE"/>
      </dataBar>
    </cfRule>
  </conditionalFormatting>
  <conditionalFormatting sqref="AR63">
    <cfRule type="dataBar" priority="40">
      <dataBar showValue="1">
        <cfvo type="min"/>
        <cfvo type="max"/>
        <color rgb="00D8B4FE"/>
      </dataBar>
    </cfRule>
  </conditionalFormatting>
  <conditionalFormatting sqref="AY6:AY10">
    <cfRule type="dataBar" priority="41">
      <dataBar showValue="1">
        <cfvo type="min"/>
        <cfvo type="max"/>
        <color rgb="00D8B4FE"/>
      </dataBar>
    </cfRule>
  </conditionalFormatting>
  <conditionalFormatting sqref="AY14:AY39">
    <cfRule type="dataBar" priority="42">
      <dataBar showValue="1">
        <cfvo type="min"/>
        <cfvo type="max"/>
        <color rgb="00D8B4FE"/>
      </dataBar>
    </cfRule>
  </conditionalFormatting>
  <conditionalFormatting sqref="AY43:AY52">
    <cfRule type="dataBar" priority="43">
      <dataBar showValue="1">
        <cfvo type="min"/>
        <cfvo type="max"/>
        <color rgb="00D8B4FE"/>
      </dataBar>
    </cfRule>
  </conditionalFormatting>
  <conditionalFormatting sqref="AY56:AY59">
    <cfRule type="dataBar" priority="44">
      <dataBar showValue="1">
        <cfvo type="min"/>
        <cfvo type="max"/>
        <color rgb="00D8B4FE"/>
      </dataBar>
    </cfRule>
  </conditionalFormatting>
  <conditionalFormatting sqref="AY63">
    <cfRule type="dataBar" priority="45">
      <dataBar showValue="1">
        <cfvo type="min"/>
        <cfvo type="max"/>
        <color rgb="00D8B4FE"/>
      </dataBar>
    </cfRule>
  </conditionalFormatting>
  <conditionalFormatting sqref="BB6:BB10">
    <cfRule type="dataBar" priority="46">
      <dataBar showValue="1">
        <cfvo type="min"/>
        <cfvo type="max"/>
        <color rgb="00D8B4FE"/>
      </dataBar>
    </cfRule>
  </conditionalFormatting>
  <conditionalFormatting sqref="BB14:BB39">
    <cfRule type="dataBar" priority="47">
      <dataBar showValue="1">
        <cfvo type="min"/>
        <cfvo type="max"/>
        <color rgb="00D8B4FE"/>
      </dataBar>
    </cfRule>
  </conditionalFormatting>
  <conditionalFormatting sqref="BB43:BB52">
    <cfRule type="dataBar" priority="48">
      <dataBar showValue="1">
        <cfvo type="min"/>
        <cfvo type="max"/>
        <color rgb="00D8B4FE"/>
      </dataBar>
    </cfRule>
  </conditionalFormatting>
  <conditionalFormatting sqref="BB56:BB59">
    <cfRule type="dataBar" priority="49">
      <dataBar showValue="1">
        <cfvo type="min"/>
        <cfvo type="max"/>
        <color rgb="00D8B4FE"/>
      </dataBar>
    </cfRule>
  </conditionalFormatting>
  <conditionalFormatting sqref="BB63">
    <cfRule type="dataBar" priority="50">
      <dataBar showValue="1">
        <cfvo type="min"/>
        <cfvo type="max"/>
        <color rgb="00D8B4FE"/>
      </dataBar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07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19" t="inlineStr">
        <is>
          <t>Дашборд дорожной карты</t>
        </is>
      </c>
    </row>
    <row r="2">
      <c r="A2" t="inlineStr">
        <is>
          <t>Период отчета: 01.04.2026 — 30.04.2026</t>
        </is>
      </c>
    </row>
    <row r="3">
      <c r="A3" t="inlineStr">
        <is>
          <t>Дата контроля: 30.04.2026</t>
        </is>
      </c>
    </row>
    <row r="5">
      <c r="A5" s="20" t="inlineStr">
        <is>
          <t>Показатель</t>
        </is>
      </c>
      <c r="B5" s="20" t="inlineStr">
        <is>
          <t>Значение</t>
        </is>
      </c>
    </row>
    <row r="6">
      <c r="A6" s="8" t="inlineStr">
        <is>
          <t>Факт суммы</t>
        </is>
      </c>
      <c r="B6" s="21" t="n">
        <v>6443652.550000001</v>
      </c>
    </row>
    <row r="7">
      <c r="A7" s="8" t="inlineStr">
        <is>
          <t>План суммы</t>
        </is>
      </c>
      <c r="B7" s="21" t="n">
        <v>7275000</v>
      </c>
    </row>
    <row r="8">
      <c r="A8" s="8" t="inlineStr">
        <is>
          <t>Выполнение суммы</t>
        </is>
      </c>
      <c r="B8" s="22" t="n">
        <v>0.8857254364261169</v>
      </c>
    </row>
    <row r="9">
      <c r="A9" s="8" t="inlineStr">
        <is>
          <t>Факт тренировок</t>
        </is>
      </c>
      <c r="B9" s="21" t="n">
        <v>3868</v>
      </c>
    </row>
    <row r="10">
      <c r="A10" s="8" t="inlineStr">
        <is>
          <t>План тренировок</t>
        </is>
      </c>
      <c r="B10" s="21" t="n">
        <v>4354</v>
      </c>
    </row>
    <row r="11">
      <c r="A11" s="8" t="inlineStr">
        <is>
          <t>Выполнение тренировок</t>
        </is>
      </c>
      <c r="B11" s="22" t="n">
        <v>0.8883785025264125</v>
      </c>
    </row>
    <row r="12">
      <c r="A12" s="8" t="inlineStr">
        <is>
          <t>Дней прошло</t>
        </is>
      </c>
      <c r="B12" s="21" t="inlineStr">
        <is>
          <t>30 / 30</t>
        </is>
      </c>
    </row>
    <row r="15">
      <c r="A15" s="2" t="inlineStr">
        <is>
          <t>Свод подразделений</t>
        </is>
      </c>
    </row>
    <row r="16">
      <c r="A16" s="20" t="inlineStr">
        <is>
          <t>Подразделение</t>
        </is>
      </c>
      <c r="B16" s="20" t="inlineStr">
        <is>
          <t>План трен.</t>
        </is>
      </c>
      <c r="C16" s="20" t="inlineStr">
        <is>
          <t>Факт трен.</t>
        </is>
      </c>
      <c r="D16" s="20" t="inlineStr">
        <is>
          <t>Выполнение трен.</t>
        </is>
      </c>
      <c r="E16" s="20" t="inlineStr">
        <is>
          <t>План ₽</t>
        </is>
      </c>
      <c r="F16" s="20" t="inlineStr">
        <is>
          <t>Факт ₽</t>
        </is>
      </c>
      <c r="G16" s="20" t="inlineStr">
        <is>
          <t>Выполнение ₽</t>
        </is>
      </c>
      <c r="H16" s="20" t="inlineStr">
        <is>
          <t>RR ₽</t>
        </is>
      </c>
      <c r="I16" s="20" t="inlineStr">
        <is>
          <t>Отклонение ₽</t>
        </is>
      </c>
    </row>
    <row r="17">
      <c r="A17" s="8" t="inlineStr">
        <is>
          <t>БАС</t>
        </is>
      </c>
      <c r="B17" s="10" t="n">
        <v>984</v>
      </c>
      <c r="C17" s="10" t="n">
        <v>670</v>
      </c>
      <c r="D17" s="23" t="n">
        <v>0.6808943089430894</v>
      </c>
      <c r="E17" s="10" t="n">
        <v>1725000</v>
      </c>
      <c r="F17" s="10" t="n">
        <v>1134580.46</v>
      </c>
      <c r="G17" s="23" t="n">
        <v>0.6577278028985507</v>
      </c>
      <c r="H17" s="10" t="n">
        <v>1134580.46</v>
      </c>
      <c r="I17" s="10" t="n">
        <v>-590419.54</v>
      </c>
    </row>
    <row r="18">
      <c r="A18" s="8" t="inlineStr">
        <is>
          <t>ТЗ</t>
        </is>
      </c>
      <c r="B18" s="10" t="n">
        <v>2043</v>
      </c>
      <c r="C18" s="10" t="n">
        <v>1826</v>
      </c>
      <c r="D18" s="23" t="n">
        <v>0.8937836514929026</v>
      </c>
      <c r="E18" s="10" t="n">
        <v>3650000</v>
      </c>
      <c r="F18" s="10" t="n">
        <v>3321704.149999999</v>
      </c>
      <c r="G18" s="23" t="n">
        <v>0.9100559315068492</v>
      </c>
      <c r="H18" s="10" t="n">
        <v>3321704.149999999</v>
      </c>
      <c r="I18" s="10" t="n">
        <v>-328295.8500000006</v>
      </c>
    </row>
    <row r="19">
      <c r="A19" s="8" t="inlineStr">
        <is>
          <t>ГП</t>
        </is>
      </c>
      <c r="B19" s="10" t="n">
        <v>766</v>
      </c>
      <c r="C19" s="10" t="n">
        <v>781</v>
      </c>
      <c r="D19" s="23" t="n">
        <v>1.019582245430809</v>
      </c>
      <c r="E19" s="10" t="n">
        <v>1000000</v>
      </c>
      <c r="F19" s="10" t="n">
        <v>1111801.42</v>
      </c>
      <c r="G19" s="23" t="n">
        <v>1.11180142</v>
      </c>
      <c r="H19" s="10" t="n">
        <v>1111801.42</v>
      </c>
      <c r="I19" s="10" t="n">
        <v>111801.4200000004</v>
      </c>
    </row>
    <row r="20">
      <c r="A20" s="8" t="inlineStr">
        <is>
          <t>БИ</t>
        </is>
      </c>
      <c r="B20" s="10" t="n">
        <v>561</v>
      </c>
      <c r="C20" s="10" t="n">
        <v>518</v>
      </c>
      <c r="D20" s="23" t="n">
        <v>0.9233511586452763</v>
      </c>
      <c r="E20" s="10" t="n">
        <v>900000</v>
      </c>
      <c r="F20" s="10" t="n">
        <v>825409.0200000001</v>
      </c>
      <c r="G20" s="23" t="n">
        <v>0.9171211333333334</v>
      </c>
      <c r="H20" s="10" t="n">
        <v>825409.0200000001</v>
      </c>
      <c r="I20" s="10" t="n">
        <v>-74590.97999999986</v>
      </c>
    </row>
    <row r="21">
      <c r="A21" s="8" t="inlineStr">
        <is>
          <t>ДК</t>
        </is>
      </c>
      <c r="B21" s="10" t="n">
        <v>0</v>
      </c>
      <c r="C21" s="10" t="n">
        <v>73</v>
      </c>
      <c r="D21" s="23" t="n">
        <v>0</v>
      </c>
      <c r="E21" s="10" t="n">
        <v>0</v>
      </c>
      <c r="F21" s="10" t="n">
        <v>50157.5</v>
      </c>
      <c r="G21" s="23" t="n">
        <v>0</v>
      </c>
      <c r="H21" s="10" t="n">
        <v>50157.5</v>
      </c>
      <c r="I21" s="10" t="n">
        <v>50157.5</v>
      </c>
    </row>
    <row r="25">
      <c r="A25" s="2" t="inlineStr">
        <is>
          <t>Выполнение плана тренерами</t>
        </is>
      </c>
    </row>
    <row r="26">
      <c r="A26" s="20" t="inlineStr">
        <is>
          <t>Подразделение</t>
        </is>
      </c>
      <c r="B26" s="20" t="inlineStr">
        <is>
          <t>Тренер</t>
        </is>
      </c>
      <c r="C26" s="20" t="inlineStr">
        <is>
          <t>План трен.</t>
        </is>
      </c>
      <c r="D26" s="20" t="inlineStr">
        <is>
          <t>Факт трен.</t>
        </is>
      </c>
      <c r="E26" s="20" t="inlineStr">
        <is>
          <t>Выполнение трен.</t>
        </is>
      </c>
      <c r="F26" s="20" t="inlineStr">
        <is>
          <t>План ₽</t>
        </is>
      </c>
      <c r="G26" s="20" t="inlineStr">
        <is>
          <t>Факт ₽</t>
        </is>
      </c>
      <c r="H26" s="20" t="inlineStr">
        <is>
          <t>Выполнение ₽</t>
        </is>
      </c>
      <c r="I26" s="20" t="inlineStr">
        <is>
          <t>RR ₽</t>
        </is>
      </c>
      <c r="J26" s="20" t="inlineStr">
        <is>
          <t>Отклонение ₽</t>
        </is>
      </c>
    </row>
    <row r="27">
      <c r="A27" s="8" t="inlineStr">
        <is>
          <t>БАС</t>
        </is>
      </c>
      <c r="B27" s="8" t="inlineStr">
        <is>
          <t>Коваль Никита Андреевич</t>
        </is>
      </c>
      <c r="C27" s="10" t="n">
        <v>268</v>
      </c>
      <c r="D27" s="10" t="n">
        <v>156</v>
      </c>
      <c r="E27" s="23" t="n">
        <v>0.582089552238806</v>
      </c>
      <c r="F27" s="10" t="n">
        <v>537100</v>
      </c>
      <c r="G27" s="10" t="n">
        <v>276733.91</v>
      </c>
      <c r="H27" s="23" t="n">
        <v>0.5152372183950847</v>
      </c>
      <c r="I27" s="10" t="n">
        <v>276733.91</v>
      </c>
      <c r="J27" s="10" t="n">
        <v>-260366.09</v>
      </c>
    </row>
    <row r="28">
      <c r="A28" s="8" t="inlineStr">
        <is>
          <t>БАС</t>
        </is>
      </c>
      <c r="B28" s="8" t="inlineStr">
        <is>
          <t>Коновалова Галина Игоревна</t>
        </is>
      </c>
      <c r="C28" s="10" t="n">
        <v>23</v>
      </c>
      <c r="D28" s="10" t="n">
        <v>15</v>
      </c>
      <c r="E28" s="23" t="n">
        <v>0.6521739130434783</v>
      </c>
      <c r="F28" s="10" t="n">
        <v>40000</v>
      </c>
      <c r="G28" s="10" t="n">
        <v>22445</v>
      </c>
      <c r="H28" s="23" t="n">
        <v>0.561125</v>
      </c>
      <c r="I28" s="10" t="n">
        <v>22445</v>
      </c>
      <c r="J28" s="10" t="n">
        <v>-17555</v>
      </c>
    </row>
    <row r="29">
      <c r="A29" s="8" t="inlineStr">
        <is>
          <t>БАС</t>
        </is>
      </c>
      <c r="B29" s="8" t="inlineStr">
        <is>
          <t>Сурков Александр Сергеевич</t>
        </is>
      </c>
      <c r="C29" s="10" t="n">
        <v>120</v>
      </c>
      <c r="D29" s="10" t="n">
        <v>76</v>
      </c>
      <c r="E29" s="23" t="n">
        <v>0.6333333333333333</v>
      </c>
      <c r="F29" s="10" t="n">
        <v>197800</v>
      </c>
      <c r="G29" s="10" t="n">
        <v>120379.37</v>
      </c>
      <c r="H29" s="23" t="n">
        <v>0.6085913549039433</v>
      </c>
      <c r="I29" s="10" t="n">
        <v>120379.37</v>
      </c>
      <c r="J29" s="10" t="n">
        <v>-77420.63</v>
      </c>
    </row>
    <row r="30">
      <c r="A30" s="8" t="inlineStr">
        <is>
          <t>БАС</t>
        </is>
      </c>
      <c r="B30" s="8" t="inlineStr">
        <is>
          <t>Дроздов Михаил Андреевич</t>
        </is>
      </c>
      <c r="C30" s="10" t="n">
        <v>224</v>
      </c>
      <c r="D30" s="10" t="n">
        <v>142</v>
      </c>
      <c r="E30" s="23" t="n">
        <v>0.6339285714285714</v>
      </c>
      <c r="F30" s="10" t="n">
        <v>376000</v>
      </c>
      <c r="G30" s="10" t="n">
        <v>282162.34</v>
      </c>
      <c r="H30" s="23" t="n">
        <v>0.7504317553191489</v>
      </c>
      <c r="I30" s="10" t="n">
        <v>282162.34</v>
      </c>
      <c r="J30" s="10" t="n">
        <v>-93837.66000000003</v>
      </c>
    </row>
    <row r="31">
      <c r="A31" s="8" t="inlineStr">
        <is>
          <t>БАС</t>
        </is>
      </c>
      <c r="B31" s="8" t="inlineStr">
        <is>
          <t>Зеньков Валерий Сергеевич</t>
        </is>
      </c>
      <c r="C31" s="10" t="n">
        <v>349</v>
      </c>
      <c r="D31" s="10" t="n">
        <v>281</v>
      </c>
      <c r="E31" s="23" t="n">
        <v>0.8051575931232091</v>
      </c>
      <c r="F31" s="10" t="n">
        <v>574100</v>
      </c>
      <c r="G31" s="10" t="n">
        <v>432859.8400000001</v>
      </c>
      <c r="H31" s="23" t="n">
        <v>0.7539798641351683</v>
      </c>
      <c r="I31" s="10" t="n">
        <v>432859.8400000001</v>
      </c>
      <c r="J31" s="10" t="n">
        <v>-141240.1599999999</v>
      </c>
    </row>
    <row r="32">
      <c r="A32" s="8" t="inlineStr">
        <is>
          <t>ТЗ</t>
        </is>
      </c>
      <c r="B32" s="8" t="inlineStr">
        <is>
          <t>Харитонова Александра Андреевна</t>
        </is>
      </c>
      <c r="C32" s="10" t="n">
        <v>8</v>
      </c>
      <c r="D32" s="10" t="n">
        <v>0</v>
      </c>
      <c r="E32" s="23" t="n">
        <v>0</v>
      </c>
      <c r="F32" s="10" t="n">
        <v>4300</v>
      </c>
      <c r="G32" s="10" t="n">
        <v>0</v>
      </c>
      <c r="H32" s="23" t="n">
        <v>0</v>
      </c>
      <c r="I32" s="10" t="n">
        <v>0</v>
      </c>
      <c r="J32" s="10" t="n">
        <v>-4300</v>
      </c>
    </row>
    <row r="33">
      <c r="A33" s="8" t="inlineStr">
        <is>
          <t>ТЗ</t>
        </is>
      </c>
      <c r="B33" s="8" t="inlineStr">
        <is>
          <t>Михалев Сергей Сергеевич</t>
        </is>
      </c>
      <c r="C33" s="10" t="n">
        <v>137</v>
      </c>
      <c r="D33" s="10" t="n">
        <v>19</v>
      </c>
      <c r="E33" s="23" t="n">
        <v>0.1386861313868613</v>
      </c>
      <c r="F33" s="10" t="n">
        <v>208400</v>
      </c>
      <c r="G33" s="10" t="n">
        <v>31161.82</v>
      </c>
      <c r="H33" s="23" t="n">
        <v>0.149528886756238</v>
      </c>
      <c r="I33" s="10" t="n">
        <v>31161.82</v>
      </c>
      <c r="J33" s="10" t="n">
        <v>-177238.18</v>
      </c>
    </row>
    <row r="34">
      <c r="A34" s="8" t="inlineStr">
        <is>
          <t>ТЗ</t>
        </is>
      </c>
      <c r="B34" s="8" t="inlineStr">
        <is>
          <t>Нуритдинова Кристина Викторовна</t>
        </is>
      </c>
      <c r="C34" s="10" t="n">
        <v>37</v>
      </c>
      <c r="D34" s="10" t="n">
        <v>27</v>
      </c>
      <c r="E34" s="23" t="n">
        <v>0.7297297297297297</v>
      </c>
      <c r="F34" s="10" t="n">
        <v>71600</v>
      </c>
      <c r="G34" s="10" t="n">
        <v>42116.5</v>
      </c>
      <c r="H34" s="23" t="n">
        <v>0.5882192737430167</v>
      </c>
      <c r="I34" s="10" t="n">
        <v>42116.5</v>
      </c>
      <c r="J34" s="10" t="n">
        <v>-29483.5</v>
      </c>
    </row>
    <row r="35">
      <c r="A35" s="8" t="inlineStr">
        <is>
          <t>ТЗ</t>
        </is>
      </c>
      <c r="B35" s="8" t="inlineStr">
        <is>
          <t>Бессонов Антон Викторович</t>
        </is>
      </c>
      <c r="C35" s="10" t="n">
        <v>52</v>
      </c>
      <c r="D35" s="10" t="n">
        <v>37</v>
      </c>
      <c r="E35" s="23" t="n">
        <v>0.7115384615384616</v>
      </c>
      <c r="F35" s="10" t="n">
        <v>73300</v>
      </c>
      <c r="G35" s="10" t="n">
        <v>47192.49000000001</v>
      </c>
      <c r="H35" s="23" t="n">
        <v>0.6438266030013643</v>
      </c>
      <c r="I35" s="10" t="n">
        <v>47192.49000000001</v>
      </c>
      <c r="J35" s="10" t="n">
        <v>-26107.50999999999</v>
      </c>
    </row>
    <row r="36">
      <c r="A36" s="8" t="inlineStr">
        <is>
          <t>ТЗ</t>
        </is>
      </c>
      <c r="B36" s="8" t="inlineStr">
        <is>
          <t>Долюк Юлия Павловна</t>
        </is>
      </c>
      <c r="C36" s="10" t="n">
        <v>124</v>
      </c>
      <c r="D36" s="10" t="n">
        <v>91</v>
      </c>
      <c r="E36" s="23" t="n">
        <v>0.7338709677419355</v>
      </c>
      <c r="F36" s="10" t="n">
        <v>207500</v>
      </c>
      <c r="G36" s="10" t="n">
        <v>153133.5</v>
      </c>
      <c r="H36" s="23" t="n">
        <v>0.7379927710843374</v>
      </c>
      <c r="I36" s="10" t="n">
        <v>153133.5</v>
      </c>
      <c r="J36" s="10" t="n">
        <v>-54366.5</v>
      </c>
    </row>
    <row r="37">
      <c r="A37" s="8" t="inlineStr">
        <is>
          <t>ТЗ</t>
        </is>
      </c>
      <c r="B37" s="8" t="inlineStr">
        <is>
          <t>Лигаева Вера Алексеевна</t>
        </is>
      </c>
      <c r="C37" s="10" t="n">
        <v>93</v>
      </c>
      <c r="D37" s="10" t="n">
        <v>68</v>
      </c>
      <c r="E37" s="23" t="n">
        <v>0.7311827956989247</v>
      </c>
      <c r="F37" s="10" t="n">
        <v>182800</v>
      </c>
      <c r="G37" s="10" t="n">
        <v>138525.34</v>
      </c>
      <c r="H37" s="23" t="n">
        <v>0.7577972647702408</v>
      </c>
      <c r="I37" s="10" t="n">
        <v>138525.34</v>
      </c>
      <c r="J37" s="10" t="n">
        <v>-44274.65999999997</v>
      </c>
    </row>
    <row r="38">
      <c r="A38" s="8" t="inlineStr">
        <is>
          <t>ТЗ</t>
        </is>
      </c>
      <c r="B38" s="8" t="inlineStr">
        <is>
          <t>Шабаева Вера Александровна</t>
        </is>
      </c>
      <c r="C38" s="10" t="n">
        <v>21</v>
      </c>
      <c r="D38" s="10" t="n">
        <v>22</v>
      </c>
      <c r="E38" s="23" t="n">
        <v>1.047619047619048</v>
      </c>
      <c r="F38" s="10" t="n">
        <v>26600</v>
      </c>
      <c r="G38" s="10" t="n">
        <v>21197.5</v>
      </c>
      <c r="H38" s="23" t="n">
        <v>0.7968984962406015</v>
      </c>
      <c r="I38" s="10" t="n">
        <v>21197.5</v>
      </c>
      <c r="J38" s="10" t="n">
        <v>-5402.5</v>
      </c>
    </row>
    <row r="39">
      <c r="A39" s="8" t="inlineStr">
        <is>
          <t>ТЗ</t>
        </is>
      </c>
      <c r="B39" s="8" t="inlineStr">
        <is>
          <t>Галкин Никита Игоревич</t>
        </is>
      </c>
      <c r="C39" s="10" t="n">
        <v>170</v>
      </c>
      <c r="D39" s="10" t="n">
        <v>133</v>
      </c>
      <c r="E39" s="23" t="n">
        <v>0.7823529411764706</v>
      </c>
      <c r="F39" s="10" t="n">
        <v>386400</v>
      </c>
      <c r="G39" s="10" t="n">
        <v>308114.67</v>
      </c>
      <c r="H39" s="23" t="n">
        <v>0.7973982142857142</v>
      </c>
      <c r="I39" s="10" t="n">
        <v>308114.67</v>
      </c>
      <c r="J39" s="10" t="n">
        <v>-78285.33000000002</v>
      </c>
    </row>
    <row r="40">
      <c r="A40" s="8" t="inlineStr">
        <is>
          <t>ТЗ</t>
        </is>
      </c>
      <c r="B40" s="8" t="inlineStr">
        <is>
          <t>Мазбутов Мазбут Шодибоевич</t>
        </is>
      </c>
      <c r="C40" s="10" t="n">
        <v>31</v>
      </c>
      <c r="D40" s="10" t="n">
        <v>17</v>
      </c>
      <c r="E40" s="23" t="n">
        <v>0.5483870967741935</v>
      </c>
      <c r="F40" s="10" t="n">
        <v>32500</v>
      </c>
      <c r="G40" s="10" t="n">
        <v>26105</v>
      </c>
      <c r="H40" s="23" t="n">
        <v>0.8032307692307692</v>
      </c>
      <c r="I40" s="10" t="n">
        <v>26105</v>
      </c>
      <c r="J40" s="10" t="n">
        <v>-6395</v>
      </c>
    </row>
    <row r="41">
      <c r="A41" s="8" t="inlineStr">
        <is>
          <t>ТЗ</t>
        </is>
      </c>
      <c r="B41" s="8" t="inlineStr">
        <is>
          <t>Поляковская Анастасия Викторовна</t>
        </is>
      </c>
      <c r="C41" s="10" t="n">
        <v>30</v>
      </c>
      <c r="D41" s="10" t="n">
        <v>18</v>
      </c>
      <c r="E41" s="23" t="n">
        <v>0.6</v>
      </c>
      <c r="F41" s="10" t="n">
        <v>24900</v>
      </c>
      <c r="G41" s="10" t="n">
        <v>20244.5</v>
      </c>
      <c r="H41" s="23" t="n">
        <v>0.8130321285140563</v>
      </c>
      <c r="I41" s="10" t="n">
        <v>20244.5</v>
      </c>
      <c r="J41" s="10" t="n">
        <v>-4655.5</v>
      </c>
    </row>
    <row r="42">
      <c r="A42" s="8" t="inlineStr">
        <is>
          <t>ТЗ</t>
        </is>
      </c>
      <c r="B42" s="8" t="inlineStr">
        <is>
          <t>Артамонова Марина Евгеньевна</t>
        </is>
      </c>
      <c r="C42" s="10" t="n">
        <v>132</v>
      </c>
      <c r="D42" s="10" t="n">
        <v>107</v>
      </c>
      <c r="E42" s="23" t="n">
        <v>0.8106060606060606</v>
      </c>
      <c r="F42" s="10" t="n">
        <v>240400</v>
      </c>
      <c r="G42" s="10" t="n">
        <v>198876.12</v>
      </c>
      <c r="H42" s="23" t="n">
        <v>0.8272717138103163</v>
      </c>
      <c r="I42" s="10" t="n">
        <v>198876.12</v>
      </c>
      <c r="J42" s="10" t="n">
        <v>-41523.87999999998</v>
      </c>
    </row>
    <row r="43">
      <c r="A43" s="8" t="inlineStr">
        <is>
          <t>ТЗ</t>
        </is>
      </c>
      <c r="B43" s="8" t="inlineStr">
        <is>
          <t>Ребушева Татьяна Сергеевна</t>
        </is>
      </c>
      <c r="C43" s="10" t="n">
        <v>130</v>
      </c>
      <c r="D43" s="10" t="n">
        <v>116</v>
      </c>
      <c r="E43" s="23" t="n">
        <v>0.8923076923076924</v>
      </c>
      <c r="F43" s="10" t="n">
        <v>314900</v>
      </c>
      <c r="G43" s="10" t="n">
        <v>283594</v>
      </c>
      <c r="H43" s="23" t="n">
        <v>0.9005843124801525</v>
      </c>
      <c r="I43" s="10" t="n">
        <v>283594</v>
      </c>
      <c r="J43" s="10" t="n">
        <v>-31306</v>
      </c>
    </row>
    <row r="44">
      <c r="A44" s="8" t="inlineStr">
        <is>
          <t>ТЗ</t>
        </is>
      </c>
      <c r="B44" s="8" t="inlineStr">
        <is>
          <t>Боклащук Евгений Игоревич</t>
        </is>
      </c>
      <c r="C44" s="10" t="n">
        <v>173</v>
      </c>
      <c r="D44" s="10" t="n">
        <v>149</v>
      </c>
      <c r="E44" s="23" t="n">
        <v>0.861271676300578</v>
      </c>
      <c r="F44" s="10" t="n">
        <v>284200</v>
      </c>
      <c r="G44" s="10" t="n">
        <v>257262.5</v>
      </c>
      <c r="H44" s="23" t="n">
        <v>0.905216396903589</v>
      </c>
      <c r="I44" s="10" t="n">
        <v>257262.5</v>
      </c>
      <c r="J44" s="10" t="n">
        <v>-26937.5</v>
      </c>
    </row>
    <row r="45">
      <c r="A45" s="8" t="inlineStr">
        <is>
          <t>ТЗ</t>
        </is>
      </c>
      <c r="B45" s="8" t="inlineStr">
        <is>
          <t>Гукасян Светлана Гамлетовна</t>
        </is>
      </c>
      <c r="C45" s="10" t="n">
        <v>134</v>
      </c>
      <c r="D45" s="10" t="n">
        <v>122</v>
      </c>
      <c r="E45" s="23" t="n">
        <v>0.9104477611940298</v>
      </c>
      <c r="F45" s="10" t="n">
        <v>256400</v>
      </c>
      <c r="G45" s="10" t="n">
        <v>235069.75</v>
      </c>
      <c r="H45" s="23" t="n">
        <v>0.9168086973478939</v>
      </c>
      <c r="I45" s="10" t="n">
        <v>235069.75</v>
      </c>
      <c r="J45" s="10" t="n">
        <v>-21330.25</v>
      </c>
    </row>
    <row r="46">
      <c r="A46" s="8" t="inlineStr">
        <is>
          <t>ТЗ</t>
        </is>
      </c>
      <c r="B46" s="8" t="inlineStr">
        <is>
          <t>Рябко Ирина Игоревна</t>
        </is>
      </c>
      <c r="C46" s="10" t="n">
        <v>136</v>
      </c>
      <c r="D46" s="10" t="n">
        <v>121</v>
      </c>
      <c r="E46" s="23" t="n">
        <v>0.8897058823529411</v>
      </c>
      <c r="F46" s="10" t="n">
        <v>237500</v>
      </c>
      <c r="G46" s="10" t="n">
        <v>219463.74</v>
      </c>
      <c r="H46" s="23" t="n">
        <v>0.9240578526315789</v>
      </c>
      <c r="I46" s="10" t="n">
        <v>219463.74</v>
      </c>
      <c r="J46" s="10" t="n">
        <v>-18036.26000000001</v>
      </c>
    </row>
    <row r="47">
      <c r="A47" s="8" t="inlineStr">
        <is>
          <t>ТЗ</t>
        </is>
      </c>
      <c r="B47" s="8" t="inlineStr">
        <is>
          <t>Сапожникова Елизавета Алексеевна</t>
        </is>
      </c>
      <c r="C47" s="10" t="n">
        <v>8</v>
      </c>
      <c r="D47" s="10" t="n">
        <v>8</v>
      </c>
      <c r="E47" s="23" t="n">
        <v>1</v>
      </c>
      <c r="F47" s="10" t="n">
        <v>12600</v>
      </c>
      <c r="G47" s="10" t="n">
        <v>11727.5</v>
      </c>
      <c r="H47" s="23" t="n">
        <v>0.9307539682539683</v>
      </c>
      <c r="I47" s="10" t="n">
        <v>11727.5</v>
      </c>
      <c r="J47" s="10" t="n">
        <v>-872.5</v>
      </c>
    </row>
    <row r="48">
      <c r="A48" s="8" t="inlineStr">
        <is>
          <t>ТЗ</t>
        </is>
      </c>
      <c r="B48" s="8" t="inlineStr">
        <is>
          <t>Денисенко Никита Денисович</t>
        </is>
      </c>
      <c r="C48" s="10" t="n">
        <v>59</v>
      </c>
      <c r="D48" s="10" t="n">
        <v>48</v>
      </c>
      <c r="E48" s="23" t="n">
        <v>0.8135593220338984</v>
      </c>
      <c r="F48" s="10" t="n">
        <v>95100</v>
      </c>
      <c r="G48" s="10" t="n">
        <v>88665.32000000001</v>
      </c>
      <c r="H48" s="23" t="n">
        <v>0.9323377497371189</v>
      </c>
      <c r="I48" s="10" t="n">
        <v>88665.32000000001</v>
      </c>
      <c r="J48" s="10" t="n">
        <v>-6434.679999999993</v>
      </c>
    </row>
    <row r="49">
      <c r="A49" s="8" t="inlineStr">
        <is>
          <t>ТЗ</t>
        </is>
      </c>
      <c r="B49" s="8" t="inlineStr">
        <is>
          <t>Романов Валентин Германович</t>
        </is>
      </c>
      <c r="C49" s="10" t="n">
        <v>141</v>
      </c>
      <c r="D49" s="10" t="n">
        <v>132</v>
      </c>
      <c r="E49" s="23" t="n">
        <v>0.9361702127659575</v>
      </c>
      <c r="F49" s="10" t="n">
        <v>285500</v>
      </c>
      <c r="G49" s="10" t="n">
        <v>272969.09</v>
      </c>
      <c r="H49" s="23" t="n">
        <v>0.9561088966725043</v>
      </c>
      <c r="I49" s="10" t="n">
        <v>272969.09</v>
      </c>
      <c r="J49" s="10" t="n">
        <v>-12530.91000000003</v>
      </c>
    </row>
    <row r="50">
      <c r="A50" s="8" t="inlineStr">
        <is>
          <t>ТЗ</t>
        </is>
      </c>
      <c r="B50" s="8" t="inlineStr">
        <is>
          <t>Чуваев Андрей Дмитриевич</t>
        </is>
      </c>
      <c r="C50" s="10" t="n">
        <v>127</v>
      </c>
      <c r="D50" s="10" t="n">
        <v>127</v>
      </c>
      <c r="E50" s="23" t="n">
        <v>1</v>
      </c>
      <c r="F50" s="10" t="n">
        <v>230600</v>
      </c>
      <c r="G50" s="10" t="n">
        <v>226668.33</v>
      </c>
      <c r="H50" s="23" t="n">
        <v>0.9829502601908067</v>
      </c>
      <c r="I50" s="10" t="n">
        <v>226668.33</v>
      </c>
      <c r="J50" s="10" t="n">
        <v>-3931.669999999984</v>
      </c>
    </row>
    <row r="51">
      <c r="A51" s="8" t="inlineStr">
        <is>
          <t>ТЗ</t>
        </is>
      </c>
      <c r="B51" s="8" t="inlineStr">
        <is>
          <t>Быстрова Наталья Сергеевна</t>
        </is>
      </c>
      <c r="C51" s="10" t="n">
        <v>50</v>
      </c>
      <c r="D51" s="10" t="n">
        <v>51</v>
      </c>
      <c r="E51" s="23" t="n">
        <v>1.02</v>
      </c>
      <c r="F51" s="10" t="n">
        <v>90100</v>
      </c>
      <c r="G51" s="10" t="n">
        <v>90916</v>
      </c>
      <c r="H51" s="23" t="n">
        <v>1.009056603773585</v>
      </c>
      <c r="I51" s="10" t="n">
        <v>90916</v>
      </c>
      <c r="J51" s="10" t="n">
        <v>816</v>
      </c>
    </row>
    <row r="52">
      <c r="A52" s="8" t="inlineStr">
        <is>
          <t>ТЗ</t>
        </is>
      </c>
      <c r="B52" s="8" t="inlineStr">
        <is>
          <t>Борисова Алина Владимировна</t>
        </is>
      </c>
      <c r="C52" s="10" t="n">
        <v>27</v>
      </c>
      <c r="D52" s="10" t="n">
        <v>26</v>
      </c>
      <c r="E52" s="23" t="n">
        <v>0.9629629629629629</v>
      </c>
      <c r="F52" s="10" t="n">
        <v>32100</v>
      </c>
      <c r="G52" s="10" t="n">
        <v>42061</v>
      </c>
      <c r="H52" s="23" t="n">
        <v>1.310311526479751</v>
      </c>
      <c r="I52" s="10" t="n">
        <v>42061</v>
      </c>
      <c r="J52" s="10" t="n">
        <v>9961</v>
      </c>
    </row>
    <row r="53">
      <c r="A53" s="8" t="inlineStr">
        <is>
          <t>ТЗ</t>
        </is>
      </c>
      <c r="B53" s="8" t="inlineStr">
        <is>
          <t>Бежинарь Герман Вадимович</t>
        </is>
      </c>
      <c r="C53" s="10" t="n">
        <v>35</v>
      </c>
      <c r="D53" s="10" t="n">
        <v>44</v>
      </c>
      <c r="E53" s="23" t="n">
        <v>1.257142857142857</v>
      </c>
      <c r="F53" s="10" t="n">
        <v>60400</v>
      </c>
      <c r="G53" s="10" t="n">
        <v>79719.25</v>
      </c>
      <c r="H53" s="23" t="n">
        <v>1.319855132450331</v>
      </c>
      <c r="I53" s="10" t="n">
        <v>79719.25</v>
      </c>
      <c r="J53" s="10" t="n">
        <v>19319.25</v>
      </c>
    </row>
    <row r="54">
      <c r="A54" s="8" t="inlineStr">
        <is>
          <t>ТЗ</t>
        </is>
      </c>
      <c r="B54" s="8" t="inlineStr">
        <is>
          <t>Кузьмина Валентина Юрьевна</t>
        </is>
      </c>
      <c r="C54" s="10" t="n">
        <v>56</v>
      </c>
      <c r="D54" s="10" t="n">
        <v>96</v>
      </c>
      <c r="E54" s="23" t="n">
        <v>1.714285714285714</v>
      </c>
      <c r="F54" s="10" t="n">
        <v>101700</v>
      </c>
      <c r="G54" s="10" t="n">
        <v>140293.5</v>
      </c>
      <c r="H54" s="23" t="n">
        <v>1.37948377581121</v>
      </c>
      <c r="I54" s="10" t="n">
        <v>140293.5</v>
      </c>
      <c r="J54" s="10" t="n">
        <v>38593.5</v>
      </c>
    </row>
    <row r="55">
      <c r="A55" s="8" t="inlineStr">
        <is>
          <t>ТЗ</t>
        </is>
      </c>
      <c r="B55" s="8" t="inlineStr">
        <is>
          <t>Узянов Сергей Германович</t>
        </is>
      </c>
      <c r="C55" s="10" t="n">
        <v>83</v>
      </c>
      <c r="D55" s="10" t="n">
        <v>108</v>
      </c>
      <c r="E55" s="23" t="n">
        <v>1.301204819277108</v>
      </c>
      <c r="F55" s="10" t="n">
        <v>112000</v>
      </c>
      <c r="G55" s="10" t="n">
        <v>171504.17</v>
      </c>
      <c r="H55" s="23" t="n">
        <v>1.531287232142857</v>
      </c>
      <c r="I55" s="10" t="n">
        <v>171504.17</v>
      </c>
      <c r="J55" s="10" t="n">
        <v>59504.17000000004</v>
      </c>
    </row>
    <row r="56">
      <c r="A56" s="8" t="inlineStr">
        <is>
          <t>ТЗ</t>
        </is>
      </c>
      <c r="B56" s="8" t="inlineStr">
        <is>
          <t>Исмайлова Анна Михайловна</t>
        </is>
      </c>
      <c r="C56" s="10" t="n">
        <v>35</v>
      </c>
      <c r="D56" s="10" t="n">
        <v>71</v>
      </c>
      <c r="E56" s="23" t="n">
        <v>2.028571428571428</v>
      </c>
      <c r="F56" s="10" t="n">
        <v>71500</v>
      </c>
      <c r="G56" s="10" t="n">
        <v>144607.63</v>
      </c>
      <c r="H56" s="23" t="n">
        <v>2.022484335664336</v>
      </c>
      <c r="I56" s="10" t="n">
        <v>144607.63</v>
      </c>
      <c r="J56" s="10" t="n">
        <v>73107.63</v>
      </c>
    </row>
    <row r="57">
      <c r="A57" s="8" t="inlineStr">
        <is>
          <t>ТЗ</t>
        </is>
      </c>
      <c r="B57" s="8" t="inlineStr">
        <is>
          <t>Кравцова Дарья Сергеевна</t>
        </is>
      </c>
      <c r="C57" s="10" t="n">
        <v>14</v>
      </c>
      <c r="D57" s="10" t="n">
        <v>68</v>
      </c>
      <c r="E57" s="23" t="n">
        <v>4.857142857142857</v>
      </c>
      <c r="F57" s="10" t="n">
        <v>6700</v>
      </c>
      <c r="G57" s="10" t="n">
        <v>70514.92999999999</v>
      </c>
      <c r="H57" s="23" t="n">
        <v>10.52461641791045</v>
      </c>
      <c r="I57" s="10" t="n">
        <v>70514.92999999999</v>
      </c>
      <c r="J57" s="10" t="n">
        <v>63814.92999999999</v>
      </c>
    </row>
    <row r="58">
      <c r="A58" s="8" t="inlineStr">
        <is>
          <t>ГП</t>
        </is>
      </c>
      <c r="B58" s="8" t="inlineStr">
        <is>
          <t>Архипова Виолетта Эдуардовна</t>
        </is>
      </c>
      <c r="C58" s="10" t="n">
        <v>200</v>
      </c>
      <c r="D58" s="10" t="n">
        <v>86</v>
      </c>
      <c r="E58" s="23" t="n">
        <v>0.43</v>
      </c>
      <c r="F58" s="10" t="n">
        <v>135600</v>
      </c>
      <c r="G58" s="10" t="n">
        <v>55736</v>
      </c>
      <c r="H58" s="23" t="n">
        <v>0.4110324483775811</v>
      </c>
      <c r="I58" s="10" t="n">
        <v>55736</v>
      </c>
      <c r="J58" s="10" t="n">
        <v>-79864</v>
      </c>
    </row>
    <row r="59">
      <c r="A59" s="8" t="inlineStr">
        <is>
          <t>ГП</t>
        </is>
      </c>
      <c r="B59" s="8" t="inlineStr">
        <is>
          <t>Алексеева Екатерина Эдуардовна</t>
        </is>
      </c>
      <c r="C59" s="10" t="n">
        <v>87</v>
      </c>
      <c r="D59" s="10" t="n">
        <v>82</v>
      </c>
      <c r="E59" s="23" t="n">
        <v>0.9425287356321839</v>
      </c>
      <c r="F59" s="10" t="n">
        <v>88000</v>
      </c>
      <c r="G59" s="10" t="n">
        <v>72245.12</v>
      </c>
      <c r="H59" s="23" t="n">
        <v>0.8209672727272727</v>
      </c>
      <c r="I59" s="10" t="n">
        <v>72245.12</v>
      </c>
      <c r="J59" s="10" t="n">
        <v>-15754.88</v>
      </c>
    </row>
    <row r="60">
      <c r="A60" s="8" t="inlineStr">
        <is>
          <t>ГП</t>
        </is>
      </c>
      <c r="B60" s="8" t="inlineStr">
        <is>
          <t>Кропачева Анастасия Сергеевна</t>
        </is>
      </c>
      <c r="C60" s="10" t="n">
        <v>88</v>
      </c>
      <c r="D60" s="10" t="n">
        <v>95</v>
      </c>
      <c r="E60" s="23" t="n">
        <v>1.079545454545455</v>
      </c>
      <c r="F60" s="10" t="n">
        <v>107500</v>
      </c>
      <c r="G60" s="10" t="n">
        <v>103289.75</v>
      </c>
      <c r="H60" s="23" t="n">
        <v>0.9608348837209302</v>
      </c>
      <c r="I60" s="10" t="n">
        <v>103289.75</v>
      </c>
      <c r="J60" s="10" t="n">
        <v>-4210.25</v>
      </c>
    </row>
    <row r="61">
      <c r="A61" s="8" t="inlineStr">
        <is>
          <t>ГП</t>
        </is>
      </c>
      <c r="B61" s="8" t="inlineStr">
        <is>
          <t>Кучерюк Мария Петровна</t>
        </is>
      </c>
      <c r="C61" s="10" t="n">
        <v>106</v>
      </c>
      <c r="D61" s="10" t="n">
        <v>118</v>
      </c>
      <c r="E61" s="23" t="n">
        <v>1.113207547169811</v>
      </c>
      <c r="F61" s="10" t="n">
        <v>165800</v>
      </c>
      <c r="G61" s="10" t="n">
        <v>182147.65</v>
      </c>
      <c r="H61" s="23" t="n">
        <v>1.09859861278649</v>
      </c>
      <c r="I61" s="10" t="n">
        <v>182147.65</v>
      </c>
      <c r="J61" s="10" t="n">
        <v>16347.65000000002</v>
      </c>
    </row>
    <row r="62">
      <c r="A62" s="8" t="inlineStr">
        <is>
          <t>ГП</t>
        </is>
      </c>
      <c r="B62" s="8" t="inlineStr">
        <is>
          <t>Заборовская Наталья Евгеньевна</t>
        </is>
      </c>
      <c r="C62" s="10" t="n">
        <v>133</v>
      </c>
      <c r="D62" s="10" t="n">
        <v>182</v>
      </c>
      <c r="E62" s="23" t="n">
        <v>1.368421052631579</v>
      </c>
      <c r="F62" s="10" t="n">
        <v>227900</v>
      </c>
      <c r="G62" s="10" t="n">
        <v>284958.99</v>
      </c>
      <c r="H62" s="23" t="n">
        <v>1.250368538832822</v>
      </c>
      <c r="I62" s="10" t="n">
        <v>284958.99</v>
      </c>
      <c r="J62" s="10" t="n">
        <v>57058.99000000005</v>
      </c>
    </row>
    <row r="63">
      <c r="A63" s="8" t="inlineStr">
        <is>
          <t>ГП</t>
        </is>
      </c>
      <c r="B63" s="8" t="inlineStr">
        <is>
          <t>Тыркова Людмила Владимировна</t>
        </is>
      </c>
      <c r="C63" s="10" t="n">
        <v>70</v>
      </c>
      <c r="D63" s="10" t="n">
        <v>91</v>
      </c>
      <c r="E63" s="23" t="n">
        <v>1.3</v>
      </c>
      <c r="F63" s="10" t="n">
        <v>144900</v>
      </c>
      <c r="G63" s="10" t="n">
        <v>184840.16</v>
      </c>
      <c r="H63" s="23" t="n">
        <v>1.275639475500345</v>
      </c>
      <c r="I63" s="10" t="n">
        <v>184840.16</v>
      </c>
      <c r="J63" s="10" t="n">
        <v>39940.16</v>
      </c>
    </row>
    <row r="64">
      <c r="A64" s="8" t="inlineStr">
        <is>
          <t>ГП</t>
        </is>
      </c>
      <c r="B64" s="8" t="inlineStr">
        <is>
          <t>Юрьева Марина Евгеньевна</t>
        </is>
      </c>
      <c r="C64" s="10" t="n">
        <v>38</v>
      </c>
      <c r="D64" s="10" t="n">
        <v>44</v>
      </c>
      <c r="E64" s="23" t="n">
        <v>1.157894736842105</v>
      </c>
      <c r="F64" s="10" t="n">
        <v>60200</v>
      </c>
      <c r="G64" s="10" t="n">
        <v>79436</v>
      </c>
      <c r="H64" s="23" t="n">
        <v>1.31953488372093</v>
      </c>
      <c r="I64" s="10" t="n">
        <v>79436</v>
      </c>
      <c r="J64" s="10" t="n">
        <v>19236</v>
      </c>
    </row>
    <row r="65">
      <c r="A65" s="8" t="inlineStr">
        <is>
          <t>ГП</t>
        </is>
      </c>
      <c r="B65" s="8" t="inlineStr">
        <is>
          <t>Пекло Елена Сергеевна</t>
        </is>
      </c>
      <c r="C65" s="10" t="n">
        <v>39</v>
      </c>
      <c r="D65" s="10" t="n">
        <v>74</v>
      </c>
      <c r="E65" s="23" t="n">
        <v>1.897435897435897</v>
      </c>
      <c r="F65" s="10" t="n">
        <v>66000</v>
      </c>
      <c r="G65" s="10" t="n">
        <v>129676.75</v>
      </c>
      <c r="H65" s="23" t="n">
        <v>1.964799242424242</v>
      </c>
      <c r="I65" s="10" t="n">
        <v>129676.75</v>
      </c>
      <c r="J65" s="10" t="n">
        <v>63676.75</v>
      </c>
    </row>
    <row r="66">
      <c r="A66" s="8" t="inlineStr">
        <is>
          <t>ГП</t>
        </is>
      </c>
      <c r="B66" s="8" t="inlineStr">
        <is>
          <t>Пивоварова Анастасия Юрьевна</t>
        </is>
      </c>
      <c r="C66" s="10" t="n">
        <v>1</v>
      </c>
      <c r="D66" s="10" t="n">
        <v>4</v>
      </c>
      <c r="E66" s="23" t="n">
        <v>4</v>
      </c>
      <c r="F66" s="10" t="n">
        <v>1500</v>
      </c>
      <c r="G66" s="10" t="n">
        <v>6883.5</v>
      </c>
      <c r="H66" s="23" t="n">
        <v>4.589</v>
      </c>
      <c r="I66" s="10" t="n">
        <v>6883.5</v>
      </c>
      <c r="J66" s="10" t="n">
        <v>5383.5</v>
      </c>
    </row>
    <row r="67">
      <c r="A67" s="8" t="inlineStr">
        <is>
          <t>ГП</t>
        </is>
      </c>
      <c r="B67" s="8" t="inlineStr">
        <is>
          <t>Савкова Екатерина Евгеньевна</t>
        </is>
      </c>
      <c r="C67" s="10" t="n">
        <v>4</v>
      </c>
      <c r="D67" s="10" t="n">
        <v>5</v>
      </c>
      <c r="E67" s="23" t="n">
        <v>1.25</v>
      </c>
      <c r="F67" s="10" t="n">
        <v>2600</v>
      </c>
      <c r="G67" s="10" t="n">
        <v>12587.5</v>
      </c>
      <c r="H67" s="23" t="n">
        <v>4.841346153846154</v>
      </c>
      <c r="I67" s="10" t="n">
        <v>12587.5</v>
      </c>
      <c r="J67" s="10" t="n">
        <v>9987.5</v>
      </c>
    </row>
    <row r="68">
      <c r="A68" s="8" t="inlineStr">
        <is>
          <t>БИ</t>
        </is>
      </c>
      <c r="B68" s="8" t="inlineStr">
        <is>
          <t>Мурасин Виталий Сергеевич</t>
        </is>
      </c>
      <c r="C68" s="10" t="n">
        <v>100</v>
      </c>
      <c r="D68" s="10" t="n">
        <v>69</v>
      </c>
      <c r="E68" s="23" t="n">
        <v>0.6899999999999999</v>
      </c>
      <c r="F68" s="10" t="n">
        <v>162200</v>
      </c>
      <c r="G68" s="10" t="n">
        <v>105820</v>
      </c>
      <c r="H68" s="23" t="n">
        <v>0.6524044389642417</v>
      </c>
      <c r="I68" s="10" t="n">
        <v>105820</v>
      </c>
      <c r="J68" s="10" t="n">
        <v>-56380</v>
      </c>
    </row>
    <row r="69">
      <c r="A69" s="8" t="inlineStr">
        <is>
          <t>БИ</t>
        </is>
      </c>
      <c r="B69" s="8" t="inlineStr">
        <is>
          <t>Косьяненко Виктор Дмитриевич</t>
        </is>
      </c>
      <c r="C69" s="10" t="n">
        <v>98</v>
      </c>
      <c r="D69" s="10" t="n">
        <v>69</v>
      </c>
      <c r="E69" s="23" t="n">
        <v>0.7040816326530612</v>
      </c>
      <c r="F69" s="10" t="n">
        <v>159200</v>
      </c>
      <c r="G69" s="10" t="n">
        <v>117208.68</v>
      </c>
      <c r="H69" s="23" t="n">
        <v>0.7362354271356784</v>
      </c>
      <c r="I69" s="10" t="n">
        <v>117208.68</v>
      </c>
      <c r="J69" s="10" t="n">
        <v>-41991.32000000001</v>
      </c>
    </row>
    <row r="70">
      <c r="A70" s="8" t="inlineStr">
        <is>
          <t>БИ</t>
        </is>
      </c>
      <c r="B70" s="8" t="inlineStr">
        <is>
          <t>Шершнев Виктор Михайлович</t>
        </is>
      </c>
      <c r="C70" s="10" t="n">
        <v>139</v>
      </c>
      <c r="D70" s="10" t="n">
        <v>124</v>
      </c>
      <c r="E70" s="23" t="n">
        <v>0.8920863309352518</v>
      </c>
      <c r="F70" s="10" t="n">
        <v>298000</v>
      </c>
      <c r="G70" s="10" t="n">
        <v>262546.0100000001</v>
      </c>
      <c r="H70" s="23" t="n">
        <v>0.8810268791946311</v>
      </c>
      <c r="I70" s="10" t="n">
        <v>262546.0100000001</v>
      </c>
      <c r="J70" s="10" t="n">
        <v>-35453.98999999993</v>
      </c>
    </row>
    <row r="71">
      <c r="A71" s="8" t="inlineStr">
        <is>
          <t>БИ</t>
        </is>
      </c>
      <c r="B71" s="8" t="inlineStr">
        <is>
          <t>Кривова Анастасия Игоревна</t>
        </is>
      </c>
      <c r="C71" s="10" t="n">
        <v>224</v>
      </c>
      <c r="D71" s="10" t="n">
        <v>256</v>
      </c>
      <c r="E71" s="23" t="n">
        <v>1.142857142857143</v>
      </c>
      <c r="F71" s="10" t="n">
        <v>280600</v>
      </c>
      <c r="G71" s="10" t="n">
        <v>339834.33</v>
      </c>
      <c r="H71" s="23" t="n">
        <v>1.211098823948681</v>
      </c>
      <c r="I71" s="10" t="n">
        <v>339834.33</v>
      </c>
      <c r="J71" s="10" t="n">
        <v>59234.32999999996</v>
      </c>
    </row>
    <row r="72">
      <c r="A72" s="8" t="inlineStr">
        <is>
          <t>ДК</t>
        </is>
      </c>
      <c r="B72" s="8" t="inlineStr">
        <is>
          <t>Климова Ольга Александровна</t>
        </is>
      </c>
      <c r="C72" s="10" t="n">
        <v>0</v>
      </c>
      <c r="D72" s="10" t="n">
        <v>73</v>
      </c>
      <c r="E72" s="23" t="n">
        <v>0</v>
      </c>
      <c r="F72" s="10" t="n">
        <v>0</v>
      </c>
      <c r="G72" s="10" t="n">
        <v>50157.5</v>
      </c>
      <c r="H72" s="23" t="n">
        <v>0</v>
      </c>
      <c r="I72" s="10" t="n">
        <v>50157.5</v>
      </c>
      <c r="J72" s="10" t="n">
        <v>50157.5</v>
      </c>
    </row>
    <row r="76">
      <c r="A76" s="2" t="inlineStr">
        <is>
          <t>Дорожная карта по дням</t>
        </is>
      </c>
    </row>
    <row r="77">
      <c r="A77" s="20" t="inlineStr">
        <is>
          <t>День</t>
        </is>
      </c>
      <c r="B77" s="20" t="inlineStr">
        <is>
          <t>Дата</t>
        </is>
      </c>
      <c r="C77" s="20" t="inlineStr">
        <is>
          <t>План ₽ накоп.</t>
        </is>
      </c>
      <c r="D77" s="20" t="inlineStr">
        <is>
          <t>Факт ₽ день</t>
        </is>
      </c>
      <c r="E77" s="20" t="inlineStr">
        <is>
          <t>Факт ₽ накоп.</t>
        </is>
      </c>
      <c r="F77" s="20" t="inlineStr">
        <is>
          <t>% ₽</t>
        </is>
      </c>
      <c r="G77" s="20" t="inlineStr">
        <is>
          <t>План трен. накоп.</t>
        </is>
      </c>
      <c r="H77" s="20" t="inlineStr">
        <is>
          <t>Факт трен. день</t>
        </is>
      </c>
      <c r="I77" s="20" t="inlineStr">
        <is>
          <t>Факт трен. накоп.</t>
        </is>
      </c>
      <c r="J77" s="20" t="inlineStr">
        <is>
          <t>% трен.</t>
        </is>
      </c>
    </row>
    <row r="78">
      <c r="A78" s="8" t="n">
        <v>1</v>
      </c>
      <c r="B78" s="8" t="inlineStr">
        <is>
          <t>01.04.2026</t>
        </is>
      </c>
      <c r="C78" s="10" t="n">
        <v>275558.2368587012</v>
      </c>
      <c r="D78" s="10" t="n">
        <v>207678.11</v>
      </c>
      <c r="E78" s="10" t="n">
        <v>207678.11</v>
      </c>
      <c r="F78" s="23" t="n">
        <v>0.7536632269370039</v>
      </c>
      <c r="G78" s="10" t="n">
        <v>162.6054481546573</v>
      </c>
      <c r="H78" s="10" t="n">
        <v>131</v>
      </c>
      <c r="I78" s="10" t="n">
        <v>131</v>
      </c>
      <c r="J78" s="23" t="n">
        <v>0.8056310627144748</v>
      </c>
    </row>
    <row r="79">
      <c r="A79" s="8" t="n">
        <v>2</v>
      </c>
      <c r="B79" s="8" t="inlineStr">
        <is>
          <t>02.04.2026</t>
        </is>
      </c>
      <c r="C79" s="10" t="n">
        <v>582350.0794179377</v>
      </c>
      <c r="D79" s="10" t="n">
        <v>259923.1</v>
      </c>
      <c r="E79" s="10" t="n">
        <v>467601.21</v>
      </c>
      <c r="F79" s="23" t="n">
        <v>0.8029555185557289</v>
      </c>
      <c r="G79" s="10" t="n">
        <v>351.2973318421473</v>
      </c>
      <c r="H79" s="10" t="n">
        <v>153</v>
      </c>
      <c r="I79" s="10" t="n">
        <v>284</v>
      </c>
      <c r="J79" s="23" t="n">
        <v>0.8084319869745358</v>
      </c>
    </row>
    <row r="80">
      <c r="A80" s="8" t="n">
        <v>3</v>
      </c>
      <c r="B80" s="8" t="inlineStr">
        <is>
          <t>03.04.2026</t>
        </is>
      </c>
      <c r="C80" s="10" t="n">
        <v>827723.7411416393</v>
      </c>
      <c r="D80" s="10" t="n">
        <v>201485.93</v>
      </c>
      <c r="E80" s="10" t="n">
        <v>669087.14</v>
      </c>
      <c r="F80" s="23" t="n">
        <v>0.8083459574050159</v>
      </c>
      <c r="G80" s="10" t="n">
        <v>491.8742344357458</v>
      </c>
      <c r="H80" s="10" t="n">
        <v>116</v>
      </c>
      <c r="I80" s="10" t="n">
        <v>400</v>
      </c>
      <c r="J80" s="23" t="n">
        <v>0.8132160052230841</v>
      </c>
    </row>
    <row r="81">
      <c r="A81" s="8" t="n">
        <v>4</v>
      </c>
      <c r="B81" s="8" t="inlineStr">
        <is>
          <t>04.04.2026</t>
        </is>
      </c>
      <c r="C81" s="10" t="n">
        <v>996551.541542744</v>
      </c>
      <c r="D81" s="10" t="n">
        <v>175407.5</v>
      </c>
      <c r="E81" s="10" t="n">
        <v>844494.64</v>
      </c>
      <c r="F81" s="23" t="n">
        <v>0.847416922051671</v>
      </c>
      <c r="G81" s="10" t="n">
        <v>588.3940459072269</v>
      </c>
      <c r="H81" s="10" t="n">
        <v>108</v>
      </c>
      <c r="I81" s="10" t="n">
        <v>508</v>
      </c>
      <c r="J81" s="23" t="n">
        <v>0.86336699620529</v>
      </c>
    </row>
    <row r="82">
      <c r="A82" s="8" t="n">
        <v>5</v>
      </c>
      <c r="B82" s="8" t="inlineStr">
        <is>
          <t>05.04.2026</t>
        </is>
      </c>
      <c r="C82" s="10" t="n">
        <v>1113669.117512124</v>
      </c>
      <c r="D82" s="10" t="n">
        <v>62166.25999999999</v>
      </c>
      <c r="E82" s="10" t="n">
        <v>906660.9</v>
      </c>
      <c r="F82" s="23" t="n">
        <v>0.8141205370096201</v>
      </c>
      <c r="G82" s="10" t="n">
        <v>670.4793630505405</v>
      </c>
      <c r="H82" s="10" t="n">
        <v>40</v>
      </c>
      <c r="I82" s="10" t="n">
        <v>548</v>
      </c>
      <c r="J82" s="23" t="n">
        <v>0.8173256780144804</v>
      </c>
    </row>
    <row r="83">
      <c r="A83" s="8" t="n">
        <v>6</v>
      </c>
      <c r="B83" s="8" t="inlineStr">
        <is>
          <t>06.04.2026</t>
        </is>
      </c>
      <c r="C83" s="10" t="n">
        <v>1378870.232490004</v>
      </c>
      <c r="D83" s="10" t="n">
        <v>285434.4500000001</v>
      </c>
      <c r="E83" s="10" t="n">
        <v>1192095.35</v>
      </c>
      <c r="F83" s="23" t="n">
        <v>0.8645449890141436</v>
      </c>
      <c r="G83" s="10" t="n">
        <v>829.5486499440805</v>
      </c>
      <c r="H83" s="10" t="n">
        <v>182</v>
      </c>
      <c r="I83" s="10" t="n">
        <v>730</v>
      </c>
      <c r="J83" s="23" t="n">
        <v>0.8799966102641588</v>
      </c>
    </row>
    <row r="84">
      <c r="A84" s="8" t="n">
        <v>7</v>
      </c>
      <c r="B84" s="8" t="inlineStr">
        <is>
          <t>07.04.2026</t>
        </is>
      </c>
      <c r="C84" s="10" t="n">
        <v>1673162.480145516</v>
      </c>
      <c r="D84" s="10" t="n">
        <v>242237.8</v>
      </c>
      <c r="E84" s="10" t="n">
        <v>1434333.15</v>
      </c>
      <c r="F84" s="23" t="n">
        <v>0.8572587342953421</v>
      </c>
      <c r="G84" s="10" t="n">
        <v>1000.675667039463</v>
      </c>
      <c r="H84" s="10" t="n">
        <v>142</v>
      </c>
      <c r="I84" s="10" t="n">
        <v>872</v>
      </c>
      <c r="J84" s="23" t="n">
        <v>0.8714112161634199</v>
      </c>
    </row>
    <row r="85">
      <c r="A85" s="8" t="n">
        <v>8</v>
      </c>
      <c r="B85" s="8" t="inlineStr">
        <is>
          <t>08.04.2026</t>
        </is>
      </c>
      <c r="C85" s="10" t="n">
        <v>1948720.717004217</v>
      </c>
      <c r="D85" s="10" t="n">
        <v>247118.8500000001</v>
      </c>
      <c r="E85" s="10" t="n">
        <v>1681452</v>
      </c>
      <c r="F85" s="23" t="n">
        <v>0.8628491426852121</v>
      </c>
      <c r="G85" s="10" t="n">
        <v>1163.281115194121</v>
      </c>
      <c r="H85" s="10" t="n">
        <v>151</v>
      </c>
      <c r="I85" s="10" t="n">
        <v>1023</v>
      </c>
      <c r="J85" s="23" t="n">
        <v>0.8794091012380001</v>
      </c>
    </row>
    <row r="86">
      <c r="A86" s="8" t="n">
        <v>9</v>
      </c>
      <c r="B86" s="8" t="inlineStr">
        <is>
          <t>09.04.2026</t>
        </is>
      </c>
      <c r="C86" s="10" t="n">
        <v>2255512.559563453</v>
      </c>
      <c r="D86" s="10" t="n">
        <v>285346.0599999999</v>
      </c>
      <c r="E86" s="10" t="n">
        <v>1966798.06</v>
      </c>
      <c r="F86" s="23" t="n">
        <v>0.8719960576857382</v>
      </c>
      <c r="G86" s="10" t="n">
        <v>1351.97299888161</v>
      </c>
      <c r="H86" s="10" t="n">
        <v>175</v>
      </c>
      <c r="I86" s="10" t="n">
        <v>1198</v>
      </c>
      <c r="J86" s="23" t="n">
        <v>0.8861123713202992</v>
      </c>
    </row>
    <row r="87">
      <c r="A87" s="8" t="n">
        <v>10</v>
      </c>
      <c r="B87" s="8" t="inlineStr">
        <is>
          <t>10.04.2026</t>
        </is>
      </c>
      <c r="C87" s="10" t="n">
        <v>2500886.221287155</v>
      </c>
      <c r="D87" s="10" t="n">
        <v>196737.12</v>
      </c>
      <c r="E87" s="10" t="n">
        <v>2163535.18</v>
      </c>
      <c r="F87" s="23" t="n">
        <v>0.8651074013620951</v>
      </c>
      <c r="G87" s="10" t="n">
        <v>1492.549901475209</v>
      </c>
      <c r="H87" s="10" t="n">
        <v>118</v>
      </c>
      <c r="I87" s="10" t="n">
        <v>1316</v>
      </c>
      <c r="J87" s="23" t="n">
        <v>0.8817125636464749</v>
      </c>
    </row>
    <row r="88">
      <c r="A88" s="8" t="n">
        <v>11</v>
      </c>
      <c r="B88" s="8" t="inlineStr">
        <is>
          <t>11.04.2026</t>
        </is>
      </c>
      <c r="C88" s="10" t="n">
        <v>2669714.02168826</v>
      </c>
      <c r="D88" s="10" t="n">
        <v>212404.65</v>
      </c>
      <c r="E88" s="10" t="n">
        <v>2375939.83</v>
      </c>
      <c r="F88" s="23" t="n">
        <v>0.8899604267342147</v>
      </c>
      <c r="G88" s="10" t="n">
        <v>1589.06971294669</v>
      </c>
      <c r="H88" s="10" t="n">
        <v>120</v>
      </c>
      <c r="I88" s="10" t="n">
        <v>1436</v>
      </c>
      <c r="J88" s="23" t="n">
        <v>0.9036733809098624</v>
      </c>
    </row>
    <row r="89">
      <c r="A89" s="8" t="n">
        <v>12</v>
      </c>
      <c r="B89" s="8" t="inlineStr">
        <is>
          <t>12.04.2026</t>
        </is>
      </c>
      <c r="C89" s="10" t="n">
        <v>2786831.59765764</v>
      </c>
      <c r="D89" s="10" t="n">
        <v>109232.51</v>
      </c>
      <c r="E89" s="10" t="n">
        <v>2485172.34</v>
      </c>
      <c r="F89" s="23" t="n">
        <v>0.8917554767531747</v>
      </c>
      <c r="G89" s="10" t="n">
        <v>1671.155030090004</v>
      </c>
      <c r="H89" s="10" t="n">
        <v>73</v>
      </c>
      <c r="I89" s="10" t="n">
        <v>1509</v>
      </c>
      <c r="J89" s="23" t="n">
        <v>0.9029682900925892</v>
      </c>
    </row>
    <row r="90">
      <c r="A90" s="8" t="n">
        <v>13</v>
      </c>
      <c r="B90" s="8" t="inlineStr">
        <is>
          <t>13.04.2026</t>
        </is>
      </c>
      <c r="C90" s="10" t="n">
        <v>3052032.712635519</v>
      </c>
      <c r="D90" s="10" t="n">
        <v>232213.9800000001</v>
      </c>
      <c r="E90" s="10" t="n">
        <v>2717386.32</v>
      </c>
      <c r="F90" s="23" t="n">
        <v>0.8903529469883884</v>
      </c>
      <c r="G90" s="10" t="n">
        <v>1830.224316983544</v>
      </c>
      <c r="H90" s="10" t="n">
        <v>136</v>
      </c>
      <c r="I90" s="10" t="n">
        <v>1645</v>
      </c>
      <c r="J90" s="23" t="n">
        <v>0.8987969314664017</v>
      </c>
    </row>
    <row r="91">
      <c r="A91" s="8" t="n">
        <v>14</v>
      </c>
      <c r="B91" s="8" t="inlineStr">
        <is>
          <t>14.04.2026</t>
        </is>
      </c>
      <c r="C91" s="10" t="n">
        <v>3346324.960291031</v>
      </c>
      <c r="D91" s="10" t="n">
        <v>256487.24</v>
      </c>
      <c r="E91" s="10" t="n">
        <v>2973873.56</v>
      </c>
      <c r="F91" s="23" t="n">
        <v>0.888698376663742</v>
      </c>
      <c r="G91" s="10" t="n">
        <v>2001.351334078926</v>
      </c>
      <c r="H91" s="10" t="n">
        <v>153</v>
      </c>
      <c r="I91" s="10" t="n">
        <v>1798</v>
      </c>
      <c r="J91" s="23" t="n">
        <v>0.8983929854712321</v>
      </c>
    </row>
    <row r="92">
      <c r="A92" s="8" t="n">
        <v>15</v>
      </c>
      <c r="B92" s="8" t="inlineStr">
        <is>
          <t>15.04.2026</t>
        </is>
      </c>
      <c r="C92" s="10" t="n">
        <v>3621883.197149732</v>
      </c>
      <c r="D92" s="10" t="n">
        <v>236051.87</v>
      </c>
      <c r="E92" s="10" t="n">
        <v>3209925.43</v>
      </c>
      <c r="F92" s="23" t="n">
        <v>0.8862586823689055</v>
      </c>
      <c r="G92" s="10" t="n">
        <v>2163.956782233583</v>
      </c>
      <c r="H92" s="10" t="n">
        <v>141</v>
      </c>
      <c r="I92" s="10" t="n">
        <v>1939</v>
      </c>
      <c r="J92" s="23" t="n">
        <v>0.8960437731102058</v>
      </c>
    </row>
    <row r="93">
      <c r="A93" s="8" t="n">
        <v>16</v>
      </c>
      <c r="B93" s="8" t="inlineStr">
        <is>
          <t>16.04.2026</t>
        </is>
      </c>
      <c r="C93" s="10" t="n">
        <v>3928675.039708969</v>
      </c>
      <c r="D93" s="10" t="n">
        <v>283367.7799999999</v>
      </c>
      <c r="E93" s="10" t="n">
        <v>3493293.21</v>
      </c>
      <c r="F93" s="23" t="n">
        <v>0.8891784570349139</v>
      </c>
      <c r="G93" s="10" t="n">
        <v>2352.648665921074</v>
      </c>
      <c r="H93" s="10" t="n">
        <v>184</v>
      </c>
      <c r="I93" s="10" t="n">
        <v>2123</v>
      </c>
      <c r="J93" s="23" t="n">
        <v>0.9023871820524613</v>
      </c>
    </row>
    <row r="94">
      <c r="A94" s="8" t="n">
        <v>17</v>
      </c>
      <c r="B94" s="8" t="inlineStr">
        <is>
          <t>17.04.2026</t>
        </is>
      </c>
      <c r="C94" s="10" t="n">
        <v>4174048.70143267</v>
      </c>
      <c r="D94" s="10" t="n">
        <v>214391.4300000001</v>
      </c>
      <c r="E94" s="10" t="n">
        <v>3707684.64</v>
      </c>
      <c r="F94" s="23" t="n">
        <v>0.8882705749761379</v>
      </c>
      <c r="G94" s="10" t="n">
        <v>2493.225568514672</v>
      </c>
      <c r="H94" s="10" t="n">
        <v>120</v>
      </c>
      <c r="I94" s="10" t="n">
        <v>2243</v>
      </c>
      <c r="J94" s="23" t="n">
        <v>0.8996378138927307</v>
      </c>
    </row>
    <row r="95">
      <c r="A95" s="8" t="n">
        <v>18</v>
      </c>
      <c r="B95" s="8" t="inlineStr">
        <is>
          <t>18.04.2026</t>
        </is>
      </c>
      <c r="C95" s="10" t="n">
        <v>4342876.501833775</v>
      </c>
      <c r="D95" s="10" t="n">
        <v>151799.29</v>
      </c>
      <c r="E95" s="10" t="n">
        <v>3859483.93</v>
      </c>
      <c r="F95" s="23" t="n">
        <v>0.8886929960753747</v>
      </c>
      <c r="G95" s="10" t="n">
        <v>2589.745379986153</v>
      </c>
      <c r="H95" s="10" t="n">
        <v>80</v>
      </c>
      <c r="I95" s="10" t="n">
        <v>2323</v>
      </c>
      <c r="J95" s="23" t="n">
        <v>0.8969993799206702</v>
      </c>
    </row>
    <row r="96">
      <c r="A96" s="8" t="n">
        <v>19</v>
      </c>
      <c r="B96" s="8" t="inlineStr">
        <is>
          <t>19.04.2026</t>
        </is>
      </c>
      <c r="C96" s="10" t="n">
        <v>4459994.077803155</v>
      </c>
      <c r="D96" s="10" t="n">
        <v>118733.27</v>
      </c>
      <c r="E96" s="10" t="n">
        <v>3978217.2</v>
      </c>
      <c r="F96" s="23" t="n">
        <v>0.8919781350829814</v>
      </c>
      <c r="G96" s="10" t="n">
        <v>2671.830697129467</v>
      </c>
      <c r="H96" s="10" t="n">
        <v>76</v>
      </c>
      <c r="I96" s="10" t="n">
        <v>2399</v>
      </c>
      <c r="J96" s="23" t="n">
        <v>0.8978862330526451</v>
      </c>
    </row>
    <row r="97">
      <c r="A97" s="8" t="n">
        <v>20</v>
      </c>
      <c r="B97" s="8" t="inlineStr">
        <is>
          <t>20.04.2026</t>
        </is>
      </c>
      <c r="C97" s="10" t="n">
        <v>4725195.192781036</v>
      </c>
      <c r="D97" s="10" t="n">
        <v>251752.89</v>
      </c>
      <c r="E97" s="10" t="n">
        <v>4229970.09</v>
      </c>
      <c r="F97" s="23" t="n">
        <v>0.89519478400858</v>
      </c>
      <c r="G97" s="10" t="n">
        <v>2830.899984023007</v>
      </c>
      <c r="H97" s="10" t="n">
        <v>149</v>
      </c>
      <c r="I97" s="10" t="n">
        <v>2548</v>
      </c>
      <c r="J97" s="23" t="n">
        <v>0.9000671215445146</v>
      </c>
    </row>
    <row r="98">
      <c r="A98" s="8" t="n">
        <v>21</v>
      </c>
      <c r="B98" s="8" t="inlineStr">
        <is>
          <t>21.04.2026</t>
        </is>
      </c>
      <c r="C98" s="10" t="n">
        <v>5019487.440436548</v>
      </c>
      <c r="D98" s="10" t="n">
        <v>231329.05</v>
      </c>
      <c r="E98" s="10" t="n">
        <v>4461299.14</v>
      </c>
      <c r="F98" s="23" t="n">
        <v>0.8887957571245557</v>
      </c>
      <c r="G98" s="10" t="n">
        <v>3002.027001118389</v>
      </c>
      <c r="H98" s="10" t="n">
        <v>137</v>
      </c>
      <c r="I98" s="10" t="n">
        <v>2685</v>
      </c>
      <c r="J98" s="23" t="n">
        <v>0.8943956863145193</v>
      </c>
    </row>
    <row r="99">
      <c r="A99" s="8" t="n">
        <v>22</v>
      </c>
      <c r="B99" s="8" t="inlineStr">
        <is>
          <t>22.04.2026</t>
        </is>
      </c>
      <c r="C99" s="10" t="n">
        <v>5295045.677295249</v>
      </c>
      <c r="D99" s="10" t="n">
        <v>289353.14</v>
      </c>
      <c r="E99" s="10" t="n">
        <v>4750652.279999999</v>
      </c>
      <c r="F99" s="23" t="n">
        <v>0.8971881584271186</v>
      </c>
      <c r="G99" s="10" t="n">
        <v>3164.632449273046</v>
      </c>
      <c r="H99" s="10" t="n">
        <v>176</v>
      </c>
      <c r="I99" s="10" t="n">
        <v>2861</v>
      </c>
      <c r="J99" s="23" t="n">
        <v>0.9040544347123805</v>
      </c>
    </row>
    <row r="100">
      <c r="A100" s="8" t="n">
        <v>23</v>
      </c>
      <c r="B100" s="8" t="inlineStr">
        <is>
          <t>23.04.2026</t>
        </is>
      </c>
      <c r="C100" s="10" t="n">
        <v>5601837.519854485</v>
      </c>
      <c r="D100" s="10" t="n">
        <v>237753.17</v>
      </c>
      <c r="E100" s="10" t="n">
        <v>4988405.449999999</v>
      </c>
      <c r="F100" s="23" t="n">
        <v>0.8904944908379955</v>
      </c>
      <c r="G100" s="10" t="n">
        <v>3353.324332960537</v>
      </c>
      <c r="H100" s="10" t="n">
        <v>142</v>
      </c>
      <c r="I100" s="10" t="n">
        <v>3003</v>
      </c>
      <c r="J100" s="23" t="n">
        <v>0.8955292425736681</v>
      </c>
    </row>
    <row r="101">
      <c r="A101" s="8" t="n">
        <v>24</v>
      </c>
      <c r="B101" s="8" t="inlineStr">
        <is>
          <t>24.04.2026</t>
        </is>
      </c>
      <c r="C101" s="10" t="n">
        <v>5847211.181578186</v>
      </c>
      <c r="D101" s="10" t="n">
        <v>274004.23</v>
      </c>
      <c r="E101" s="10" t="n">
        <v>5262409.68</v>
      </c>
      <c r="F101" s="23" t="n">
        <v>0.8999862526907492</v>
      </c>
      <c r="G101" s="10" t="n">
        <v>3493.901235554135</v>
      </c>
      <c r="H101" s="10" t="n">
        <v>155</v>
      </c>
      <c r="I101" s="10" t="n">
        <v>3158</v>
      </c>
      <c r="J101" s="23" t="n">
        <v>0.9038606952778214</v>
      </c>
    </row>
    <row r="102">
      <c r="A102" s="8" t="n">
        <v>25</v>
      </c>
      <c r="B102" s="8" t="inlineStr">
        <is>
          <t>25.04.2026</t>
        </is>
      </c>
      <c r="C102" s="10" t="n">
        <v>6016038.981979291</v>
      </c>
      <c r="D102" s="10" t="n">
        <v>130645.58</v>
      </c>
      <c r="E102" s="10" t="n">
        <v>5393055.26</v>
      </c>
      <c r="F102" s="23" t="n">
        <v>0.8964461959363288</v>
      </c>
      <c r="G102" s="10" t="n">
        <v>3590.421047025617</v>
      </c>
      <c r="H102" s="10" t="n">
        <v>69</v>
      </c>
      <c r="I102" s="10" t="n">
        <v>3227</v>
      </c>
      <c r="J102" s="23" t="n">
        <v>0.8987803819480497</v>
      </c>
    </row>
    <row r="103">
      <c r="A103" s="8" t="n">
        <v>26</v>
      </c>
      <c r="B103" s="8" t="inlineStr">
        <is>
          <t>26.04.2026</t>
        </is>
      </c>
      <c r="C103" s="10" t="n">
        <v>6133156.557948671</v>
      </c>
      <c r="D103" s="10" t="n">
        <v>85499.42</v>
      </c>
      <c r="E103" s="10" t="n">
        <v>5478554.68</v>
      </c>
      <c r="F103" s="23" t="n">
        <v>0.8932683567158747</v>
      </c>
      <c r="G103" s="10" t="n">
        <v>3672.50636416893</v>
      </c>
      <c r="H103" s="10" t="n">
        <v>53</v>
      </c>
      <c r="I103" s="10" t="n">
        <v>3280</v>
      </c>
      <c r="J103" s="23" t="n">
        <v>0.8931230268248282</v>
      </c>
    </row>
    <row r="104">
      <c r="A104" s="8" t="n">
        <v>27</v>
      </c>
      <c r="B104" s="8" t="inlineStr">
        <is>
          <t>27.04.2026</t>
        </is>
      </c>
      <c r="C104" s="10" t="n">
        <v>6398357.672926552</v>
      </c>
      <c r="D104" s="10" t="n">
        <v>222946.77</v>
      </c>
      <c r="E104" s="10" t="n">
        <v>5701501.449999999</v>
      </c>
      <c r="F104" s="23" t="n">
        <v>0.891088266935253</v>
      </c>
      <c r="G104" s="10" t="n">
        <v>3831.57565106247</v>
      </c>
      <c r="H104" s="10" t="n">
        <v>131</v>
      </c>
      <c r="I104" s="10" t="n">
        <v>3411</v>
      </c>
      <c r="J104" s="23" t="n">
        <v>0.8902342823517403</v>
      </c>
    </row>
    <row r="105">
      <c r="A105" s="8" t="n">
        <v>28</v>
      </c>
      <c r="B105" s="8" t="inlineStr">
        <is>
          <t>28.04.2026</t>
        </is>
      </c>
      <c r="C105" s="10" t="n">
        <v>6692649.920582063</v>
      </c>
      <c r="D105" s="10" t="n">
        <v>238300.27</v>
      </c>
      <c r="E105" s="10" t="n">
        <v>5939801.72</v>
      </c>
      <c r="F105" s="23" t="n">
        <v>0.887511193695219</v>
      </c>
      <c r="G105" s="10" t="n">
        <v>4002.702668157853</v>
      </c>
      <c r="H105" s="10" t="n">
        <v>143</v>
      </c>
      <c r="I105" s="10" t="n">
        <v>3554</v>
      </c>
      <c r="J105" s="23" t="n">
        <v>0.8879000751848607</v>
      </c>
    </row>
    <row r="106">
      <c r="A106" s="8" t="n">
        <v>29</v>
      </c>
      <c r="B106" s="8" t="inlineStr">
        <is>
          <t>29.04.2026</t>
        </is>
      </c>
      <c r="C106" s="10" t="n">
        <v>6968208.157440765</v>
      </c>
      <c r="D106" s="10" t="n">
        <v>242205.99</v>
      </c>
      <c r="E106" s="10" t="n">
        <v>6182007.71</v>
      </c>
      <c r="F106" s="23" t="n">
        <v>0.8871732259316554</v>
      </c>
      <c r="G106" s="10" t="n">
        <v>4165.30811631251</v>
      </c>
      <c r="H106" s="10" t="n">
        <v>150</v>
      </c>
      <c r="I106" s="10" t="n">
        <v>3704</v>
      </c>
      <c r="J106" s="23" t="n">
        <v>0.8892499417976072</v>
      </c>
    </row>
    <row r="107">
      <c r="A107" s="8" t="n">
        <v>30</v>
      </c>
      <c r="B107" s="8" t="inlineStr">
        <is>
          <t>30.04.2026</t>
        </is>
      </c>
      <c r="C107" s="10" t="n">
        <v>7275000</v>
      </c>
      <c r="D107" s="10" t="n">
        <v>261644.84</v>
      </c>
      <c r="E107" s="10" t="n">
        <v>6443652.55</v>
      </c>
      <c r="F107" s="23" t="n">
        <v>0.8857254364261168</v>
      </c>
      <c r="G107" s="10" t="n">
        <v>4354</v>
      </c>
      <c r="H107" s="10" t="n">
        <v>164</v>
      </c>
      <c r="I107" s="10" t="n">
        <v>3868</v>
      </c>
      <c r="J107" s="23" t="n">
        <v>0.8883785025264125</v>
      </c>
    </row>
  </sheetData>
  <conditionalFormatting sqref="B8">
    <cfRule type="dataBar" priority="1">
      <dataBar showValue="1">
        <cfvo type="num" val="0"/>
        <cfvo type="num" val="1"/>
        <color rgb="00B7E4C7"/>
      </dataBar>
    </cfRule>
  </conditionalFormatting>
  <conditionalFormatting sqref="B11">
    <cfRule type="dataBar" priority="2">
      <dataBar showValue="1">
        <cfvo type="num" val="0"/>
        <cfvo type="num" val="1"/>
        <color rgb="00B7E4C7"/>
      </dataBar>
    </cfRule>
  </conditionalFormatting>
  <conditionalFormatting sqref="D17:D21">
    <cfRule type="dataBar" priority="3">
      <dataBar showValue="1">
        <cfvo type="num" val="0"/>
        <cfvo type="num" val="1"/>
        <color rgb="00B7E4C7"/>
      </dataBar>
    </cfRule>
  </conditionalFormatting>
  <conditionalFormatting sqref="G17:G21">
    <cfRule type="dataBar" priority="3">
      <dataBar showValue="1">
        <cfvo type="num" val="0"/>
        <cfvo type="num" val="1"/>
        <color rgb="00B7E4C7"/>
      </dataBar>
    </cfRule>
  </conditionalFormatting>
  <conditionalFormatting sqref="E27:E72">
    <cfRule type="dataBar" priority="5">
      <dataBar showValue="1">
        <cfvo type="num" val="0"/>
        <cfvo type="num" val="1"/>
        <color rgb="00B7E4C7"/>
      </dataBar>
    </cfRule>
  </conditionalFormatting>
  <conditionalFormatting sqref="H27:H72">
    <cfRule type="dataBar" priority="5">
      <dataBar showValue="1">
        <cfvo type="num" val="0"/>
        <cfvo type="num" val="1"/>
        <color rgb="00B7E4C7"/>
      </dataBar>
    </cfRule>
  </conditionalFormatting>
  <conditionalFormatting sqref="F78:F107">
    <cfRule type="dataBar" priority="7">
      <dataBar showValue="1">
        <cfvo type="num" val="0"/>
        <cfvo type="num" val="1"/>
        <color rgb="00B7E4C7"/>
      </dataBar>
    </cfRule>
  </conditionalFormatting>
  <conditionalFormatting sqref="J78:J107">
    <cfRule type="dataBar" priority="7">
      <dataBar showValue="1">
        <cfvo type="num" val="0"/>
        <cfvo type="num" val="1"/>
        <color rgb="00B7E4C7"/>
      </dataBar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2026-09-30T19:19:02Z</dcterms:created>
  <dcterms:modified xsi:type="dcterms:W3CDTF">2026-09-30T19:19:03Z</dcterms:modified>
</cp:coreProperties>
</file>